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bookViews>
    <workbookView xWindow="0" yWindow="0" windowWidth="28800" windowHeight="12435" tabRatio="968" activeTab="10"/>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11" l="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F7" i="8"/>
  <c r="G7" i="12" s="1"/>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51"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51"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51"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30"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<sst xmlns="http://schemas.openxmlformats.org/spreadsheetml/2006/main" count="610" uniqueCount="466">
  <si>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</si>
  <si>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</si>
  <si>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</si>
  <si>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</si>
  <si>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</si>
  <si>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</si>
  <si>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</si>
  <si>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</si>
  <si>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</si>
  <si>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</si>
  <si>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</si>
  <si>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</si>
  <si>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</si>
  <si>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</si>
  <si>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</si>
  <si>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</si>
  <si>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</si>
  <si>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</si>
  <si>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</si>
  <si>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</si>
  <si>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</si>
  <si>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</si>
  <si>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</si>
  <si>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</si>
  <si>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</si>
  <si>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Project Name</t>
  </si>
  <si>
    <t>Q1</t>
  </si>
  <si>
    <t>Debra Drescher</t>
  </si>
  <si>
    <t>Debra Drescher</t>
  </si>
  <si>
    <t>CITY</t>
  </si>
  <si>
    <t>Debra Drescher</t>
  </si>
  <si>
    <t>For questions please contact</t>
  </si>
  <si>
    <t>This report reflects which quarter:</t>
  </si>
  <si>
    <t>Apr - Jun</t>
  </si>
  <si>
    <t>CITY</t>
  </si>
  <si>
    <t>Debra Drescher</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</si>
  <si>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</si>
  <si>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</si>
  <si>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</si>
  <si>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</si>
  <si>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</si>
  <si>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</si>
  <si>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</si>
  <si>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</si>
  <si>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</si>
  <si>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</si>
  <si>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</si>
  <si>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</si>
  <si>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</si>
  <si>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</si>
  <si>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</si>
  <si>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</si>
  <si>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</si>
  <si>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</si>
  <si>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</si>
  <si>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</si>
  <si>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</si>
  <si>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Debra Drescher</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</si>
  <si>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</si>
  <si>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</si>
  <si>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</si>
  <si>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</si>
  <si>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</si>
  <si>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</si>
  <si>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</si>
  <si>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</si>
  <si>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</si>
  <si>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</si>
  <si>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</si>
  <si>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</si>
  <si>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</si>
  <si>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</si>
  <si>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</si>
  <si>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</si>
  <si>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</si>
  <si>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</si>
  <si>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</si>
  <si>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</si>
  <si>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</si>
  <si>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</si>
  <si>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</si>
  <si>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</si>
  <si>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</si>
  <si>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</si>
  <si>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</si>
  <si>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</si>
  <si>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</si>
  <si>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</si>
  <si>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</si>
  <si>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</si>
  <si>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</si>
  <si>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</si>
  <si>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</si>
  <si>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</si>
  <si>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</si>
  <si>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</si>
  <si>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</si>
  <si>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</si>
  <si>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</si>
  <si>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</si>
  <si>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</si>
  <si>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</si>
  <si>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</si>
  <si>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</si>
  <si>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</si>
  <si>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</si>
  <si>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</si>
  <si>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</si>
  <si>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</si>
  <si>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</si>
  <si>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</si>
  <si>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</si>
  <si>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</si>
  <si>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</si>
  <si>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</si>
  <si>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</si>
  <si>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</si>
  <si>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</si>
  <si>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</si>
  <si>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</si>
  <si>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</si>
  <si>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</si>
  <si>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</si>
  <si>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</si>
  <si>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</si>
  <si>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</si>
  <si>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</si>
  <si>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</si>
  <si>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</si>
  <si>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</si>
  <si>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</si>
  <si>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</si>
  <si>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</si>
  <si>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</si>
  <si>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</si>
  <si>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</si>
  <si>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</si>
  <si>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</si>
  <si>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</si>
  <si>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</si>
  <si>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</si>
  <si>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</si>
  <si>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</si>
  <si>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</si>
  <si>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</si>
  <si>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</si>
  <si>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</si>
  <si>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</si>
  <si>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</si>
  <si>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</si>
  <si>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</si>
  <si>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</si>
  <si>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</si>
  <si>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</si>
  <si>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</si>
  <si>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</si>
  <si>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</si>
  <si>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</si>
  <si>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</si>
  <si>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</si>
  <si>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</si>
  <si>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</si>
  <si>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</si>
  <si>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</si>
  <si>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</si>
  <si>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</si>
  <si>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</si>
  <si>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</si>
  <si>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</si>
  <si>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</si>
  <si>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</si>
  <si>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</si>
  <si>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</si>
  <si>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</si>
  <si>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</si>
  <si>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</si>
  <si>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</si>
  <si>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</si>
  <si>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</si>
  <si>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</si>
  <si>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</si>
  <si>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</si>
  <si>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</si>
  <si>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</si>
  <si>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</si>
  <si>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</si>
  <si>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</si>
  <si>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</si>
  <si>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</si>
  <si>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</si>
  <si>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</si>
  <si>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</si>
  <si>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</si>
  <si>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</si>
  <si>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</si>
  <si>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</si>
  <si>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</si>
  <si>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</si>
  <si>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</si>
  <si>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</si>
  <si>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</si>
  <si>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</si>
  <si>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</si>
  <si>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</si>
  <si>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</si>
  <si>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</si>
  <si>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</si>
  <si>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</si>
  <si>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</si>
  <si>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</si>
  <si>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</si>
  <si>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</si>
  <si>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debra.drescher@thc.texas.gov</t>
  </si>
  <si>
    <t xml:space="preserve"> </t>
  </si>
  <si>
    <t>Questions:</t>
  </si>
  <si>
    <t>mainstreet-reports@thc.texas.gov</t>
  </si>
  <si>
    <t>Send to:</t>
  </si>
  <si>
    <t>Questions?</t>
  </si>
  <si>
    <t>Calendar year:</t>
  </si>
  <si>
    <t xml:space="preserve"> debra.drescher@thc.texas.gov</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</si>
  <si>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</si>
  <si>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</si>
  <si>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</si>
  <si>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</si>
  <si>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</si>
  <si>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</si>
  <si>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</si>
  <si>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</si>
  <si>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</si>
  <si>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</si>
  <si>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</si>
  <si>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</si>
  <si>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</si>
  <si>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</si>
  <si>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</si>
  <si>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</si>
  <si>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</si>
  <si>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</si>
  <si>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</si>
  <si>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</si>
  <si>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</si>
  <si>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</si>
  <si>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</si>
  <si>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</si>
  <si>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</si>
  <si>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</si>
  <si>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t xml:space="preserve">debra.drescher@thc.texas.gov </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</si>
  <si>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</si>
  <si>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</si>
  <si>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</si>
  <si>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</si>
  <si>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</si>
  <si>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</si>
  <si>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</si>
  <si>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</si>
  <si>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</si>
  <si>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</si>
  <si>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Public/Private Partnerships</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</si>
  <si>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</si>
  <si>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</si>
  <si>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</si>
  <si>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</si>
  <si>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</si>
  <si>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</si>
  <si>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</si>
  <si>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</si>
  <si>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</si>
  <si>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</si>
  <si>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</si>
  <si>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</si>
  <si>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THIS SECTION IS PRIMARILY FOR YOUR RECORDS TO TRACK PROJECTS. ALL FINANCIAL INFORMATION IS RECORDED STARTING WITH LINE 51 BELOW. PLEASE IDENTIFY PROJECTS CONSISTENTLY IN ALL SECTIONS WITH ADDRESS AND BUILDING NAME (if applicable)</t>
  </si>
  <si>
    <t>2021 Cumulative</t>
  </si>
  <si>
    <t xml:space="preserve">2021 REINVESTMENT </t>
  </si>
  <si>
    <r>
      <t xml:space="preserve">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t>
    </r>
    <r>
      <rPr>
        <b/>
        <sz val="12"/>
        <color rgb="FF000000"/>
        <rFont val="Arial"/>
        <family val="2"/>
      </rPr>
      <t>You will NOT be able to type into the RED tabs as they are protected and are automatically calculating the information you entered in the other tabs.</t>
    </r>
  </si>
  <si>
    <t>Lost Creek windows</t>
  </si>
  <si>
    <t>new windows across the front upper façade</t>
  </si>
  <si>
    <t>Kim Rushing</t>
  </si>
  <si>
    <t>903-520-9912</t>
  </si>
  <si>
    <t>kimgalyean@yahoo.com</t>
  </si>
  <si>
    <t>113 E. Broad St</t>
  </si>
  <si>
    <t>City National Bank new ATM</t>
  </si>
  <si>
    <t>Ryan James</t>
  </si>
  <si>
    <t>903-569-6161</t>
  </si>
  <si>
    <t>ryan.james@bankatcnb.com</t>
  </si>
  <si>
    <t>200 N. Pacific St</t>
  </si>
  <si>
    <t>Warehouse shelving</t>
  </si>
  <si>
    <t>Bill Brittain</t>
  </si>
  <si>
    <t>903-920-4256</t>
  </si>
  <si>
    <t>willbritt2001@yahoo.com</t>
  </si>
  <si>
    <t>118 W. Commerce</t>
  </si>
  <si>
    <t>Iron Horse Square signs</t>
  </si>
  <si>
    <t>Doris Newman</t>
  </si>
  <si>
    <t>903-569-6183</t>
  </si>
  <si>
    <t>mainstreet@mineola.com</t>
  </si>
  <si>
    <t>115 W. Front</t>
  </si>
  <si>
    <t>Sugarbakers of Mineola</t>
  </si>
  <si>
    <t>new roof</t>
  </si>
  <si>
    <t>Elizabeth Citko</t>
  </si>
  <si>
    <t>361-500-5020</t>
  </si>
  <si>
    <t>sweetcelebrationscc@gmail.com</t>
  </si>
  <si>
    <t>119, 121 West Broad</t>
  </si>
  <si>
    <t>Sugarbakers new roof</t>
  </si>
  <si>
    <t xml:space="preserve"> ATM constructed in new location, electrical /technolgical improvements, landscaping, parking lot resurfacing. </t>
  </si>
  <si>
    <t>Cheryl Wood</t>
  </si>
  <si>
    <t>903-569-3081</t>
  </si>
  <si>
    <t>gacawood@gmail.com</t>
  </si>
  <si>
    <t>102 E. Broad</t>
  </si>
  <si>
    <t>Gene's Photo</t>
  </si>
  <si>
    <t>Dennis Thompson</t>
  </si>
  <si>
    <t>903-569-3484</t>
  </si>
  <si>
    <t>gb@tyler.net</t>
  </si>
  <si>
    <t>123 W. Broad</t>
  </si>
  <si>
    <t>sign, install inset wood doors</t>
  </si>
  <si>
    <t>Christi Gully</t>
  </si>
  <si>
    <t>903-316-1009</t>
  </si>
  <si>
    <t>Everleejanevintage@gmail.com</t>
  </si>
  <si>
    <t>103 S. Johnson</t>
  </si>
  <si>
    <t>Everlee Jane</t>
  </si>
  <si>
    <t>Select Theater</t>
  </si>
  <si>
    <t>2 new A/C units</t>
  </si>
  <si>
    <t>903-569-2300</t>
  </si>
  <si>
    <t>exterior rehab, painting, exposure &amp; repair of old windows, removal of fake ceiling, lighting, accent pieces, replace shingle covering with new tie rod canopy</t>
  </si>
  <si>
    <t>Karen's Korner</t>
  </si>
  <si>
    <t>new A/Cs</t>
  </si>
  <si>
    <t>Marie Slaughter</t>
  </si>
  <si>
    <t>903--569-0127</t>
  </si>
  <si>
    <t>102 S. Johnson</t>
  </si>
  <si>
    <t>Karen's Korner 2 new A/Cs</t>
  </si>
  <si>
    <t>Sugarbakers</t>
  </si>
  <si>
    <t>2 new awnings</t>
  </si>
  <si>
    <t>Iron Horse Nutrtition</t>
  </si>
  <si>
    <t>New Sign</t>
  </si>
  <si>
    <t>Heather Friddle</t>
  </si>
  <si>
    <t>903-217-6900</t>
  </si>
  <si>
    <t>ironhorsenutrition2021@gmail.com</t>
  </si>
  <si>
    <t>118 W. Broad</t>
  </si>
  <si>
    <t>114 N. Johnson</t>
  </si>
  <si>
    <t>Randy Parrish</t>
  </si>
  <si>
    <t>randy@thehistoricselect.org</t>
  </si>
  <si>
    <t>Gene's Photo renovation, ext. &amp; int.</t>
  </si>
  <si>
    <t>Iron Horse Nutrition sign</t>
  </si>
  <si>
    <t>Sugarbakers awnings 2 shops</t>
  </si>
  <si>
    <t>Downtown Pizza</t>
  </si>
  <si>
    <t>built new kitchen, updated electrical, roof, plumbing</t>
  </si>
  <si>
    <t>Brent Blake</t>
  </si>
  <si>
    <t>903-638-6199</t>
  </si>
  <si>
    <t>hbrentblake@gmail.com</t>
  </si>
  <si>
    <t>107 N. Johnson</t>
  </si>
  <si>
    <t>building &amp; inventory purchase</t>
  </si>
  <si>
    <t>Everlee Jane building &amp; inventory purchase</t>
  </si>
  <si>
    <t>Cheryl's Lake Country Florist</t>
  </si>
  <si>
    <t>Cheryl's Lake Country Florist new roof</t>
  </si>
  <si>
    <t>Downtown Pizza new kitchen, updates</t>
  </si>
  <si>
    <t>Mineola Historical Museum exterior wall repair &amp; painting</t>
  </si>
  <si>
    <t>Mineola Historical Museum wallextrepairpaint</t>
  </si>
  <si>
    <t>Filled hole in wall with plaster, concrete, painted</t>
  </si>
  <si>
    <t>Sharon Chamblee</t>
  </si>
  <si>
    <t>903-5520-9795</t>
  </si>
  <si>
    <t>sharonchamblee@hotmail.com</t>
  </si>
  <si>
    <t>114 N. Pacific</t>
  </si>
  <si>
    <t xml:space="preserve">Downtown electrical repairs </t>
  </si>
  <si>
    <t>Peterson Park, Farmers Mkt, Depot Sign</t>
  </si>
  <si>
    <t>Justin Clower</t>
  </si>
  <si>
    <t>jclower@mineola.com</t>
  </si>
  <si>
    <t>300 Greenville</t>
  </si>
  <si>
    <t>Downtown electrical repairs</t>
  </si>
  <si>
    <t>MINEOLA</t>
  </si>
  <si>
    <t>119 &amp; 120 W. Broad back alley</t>
  </si>
  <si>
    <t>Lost Creek building</t>
  </si>
  <si>
    <t>Kim Galyean</t>
  </si>
  <si>
    <t>119 &amp; 121W. Broad</t>
  </si>
  <si>
    <t>113 East Broad</t>
  </si>
  <si>
    <t>replacement of rotten wood, rerouted drains for AC, caulking, painting, recovered awning</t>
  </si>
  <si>
    <t>Lost Creek repairs, painting bulkhead, windowsills, doors and recovered awning frame</t>
  </si>
  <si>
    <t>Jalapeno Tree</t>
  </si>
  <si>
    <t>Paul Bambrey</t>
  </si>
  <si>
    <t>903-521-7621</t>
  </si>
  <si>
    <t>paulb@jalapenotree.com</t>
  </si>
  <si>
    <t>416 E. Broad</t>
  </si>
  <si>
    <t>Street lamp repair Hwy 80 &amp; Johnson</t>
  </si>
  <si>
    <t>The Watt House</t>
  </si>
  <si>
    <t>new sign</t>
  </si>
  <si>
    <t>Jessica Tyndell</t>
  </si>
  <si>
    <t>903-638-8198</t>
  </si>
  <si>
    <t>Jessica@thewatthouse.com</t>
  </si>
  <si>
    <t>112 S. Johnson</t>
  </si>
  <si>
    <t>The Watt House sign</t>
  </si>
  <si>
    <t>The Vault sign</t>
  </si>
  <si>
    <t>903-850-4160</t>
  </si>
  <si>
    <t>tonya@thevaultdinnertheater.com</t>
  </si>
  <si>
    <t>536 E. Broad</t>
  </si>
  <si>
    <t>Street lamp repair Hwy 80 &amp; Johnson St</t>
  </si>
  <si>
    <t>repaired connections</t>
  </si>
  <si>
    <t>reworked beds, planted new bushes, flowers</t>
  </si>
  <si>
    <t>Doris Newman`</t>
  </si>
  <si>
    <t>Jeb Originals</t>
  </si>
  <si>
    <t>Sandy Householder</t>
  </si>
  <si>
    <t>903-638-6950</t>
  </si>
  <si>
    <t>104 N. Johnson</t>
  </si>
  <si>
    <t>Pavement behind bldg</t>
  </si>
  <si>
    <t>redid floors, moved walls,paint</t>
  </si>
  <si>
    <t>refinished restaurant floors</t>
  </si>
  <si>
    <t>Sugarbakers pavement behind building</t>
  </si>
  <si>
    <t>Jalapeno Tree floor refinish</t>
  </si>
  <si>
    <t>Jeb Originals redid floors, moved walls, paint</t>
  </si>
  <si>
    <t>The Vault Sign</t>
  </si>
  <si>
    <t>Kenny Slayton</t>
  </si>
  <si>
    <t>Veterans Memorial Relandscaping, irrigation</t>
  </si>
  <si>
    <t>Veterans Memorial Relandscaped, irrigation</t>
  </si>
  <si>
    <t>Electrical work at N Johnson &amp; Kilpatrick,  installed new gfi outlet and weatherproof cover; worked on historic street light on Hwy. 69 by Smoke Shop</t>
  </si>
  <si>
    <t>Gazebo electrical repairs - new photocells and replaced 2 gfi outlets</t>
  </si>
  <si>
    <t xml:space="preserve">Historic light globe replacements                                                                          </t>
  </si>
  <si>
    <t>Lost Creek Building</t>
  </si>
  <si>
    <t>Interior repainting, electrical work</t>
  </si>
  <si>
    <t>113 E. Broad St.</t>
  </si>
  <si>
    <t>108 N. Johnson</t>
  </si>
  <si>
    <t>electrical update</t>
  </si>
  <si>
    <t>Ross Harle</t>
  </si>
  <si>
    <t>Weekend Frame Shop</t>
  </si>
  <si>
    <t>John Storace</t>
  </si>
  <si>
    <t>weekendframe@att.net</t>
  </si>
  <si>
    <t>620 E. Broad</t>
  </si>
  <si>
    <t xml:space="preserve">Weekend Frame Shop </t>
  </si>
  <si>
    <t>brick repointment</t>
  </si>
  <si>
    <t>106 S. Line</t>
  </si>
  <si>
    <t>roof, exterior repaint</t>
  </si>
  <si>
    <t xml:space="preserve">Kim Galyean </t>
  </si>
  <si>
    <t>113 E. Broad</t>
  </si>
  <si>
    <t>Mineola Professional Office Bldg</t>
  </si>
  <si>
    <t>Mineola Heights Healthcare Centre</t>
  </si>
  <si>
    <t>Mineola Healthcare Heights Centre</t>
  </si>
  <si>
    <t>new A/C</t>
  </si>
  <si>
    <t>Donna Powell</t>
  </si>
  <si>
    <t>903-569-5366</t>
  </si>
  <si>
    <t>contactmineola@caradayhealth.com</t>
  </si>
  <si>
    <t>716 Mimosa St.</t>
  </si>
  <si>
    <t>214-455-3472</t>
  </si>
  <si>
    <t>Mineola Professional Building</t>
  </si>
  <si>
    <t>Gordy Roofing</t>
  </si>
  <si>
    <t>800-248-4354</t>
  </si>
  <si>
    <t>gordyroofinginc@gmail.com</t>
  </si>
  <si>
    <t>Former Harry Jones Bldg</t>
  </si>
  <si>
    <t>Dairy Queen rear driveway addition</t>
  </si>
  <si>
    <t>Dairy Queen driveway</t>
  </si>
  <si>
    <t>added rear driveway</t>
  </si>
  <si>
    <t>Danile Tucker</t>
  </si>
  <si>
    <t>903-574-4874</t>
  </si>
  <si>
    <t>forresttucker31@outlook.com</t>
  </si>
  <si>
    <t>220 W. Broad</t>
  </si>
  <si>
    <t>Dairy Queen</t>
  </si>
  <si>
    <t>new logos, electronic readerboard</t>
  </si>
  <si>
    <t>Daniel Tucker</t>
  </si>
  <si>
    <t>903-474-4874</t>
  </si>
  <si>
    <t>forresttucker31@yahoo.com</t>
  </si>
  <si>
    <t>Tractor Supply</t>
  </si>
  <si>
    <t>exterior repainted</t>
  </si>
  <si>
    <t>Todd Capriotti</t>
  </si>
  <si>
    <t>727-243-3352</t>
  </si>
  <si>
    <t>1451 S. Pacific</t>
  </si>
  <si>
    <t>Tractor Supply exterior repainting</t>
  </si>
  <si>
    <t>Smoke Shop</t>
  </si>
  <si>
    <t>Danny Shomali</t>
  </si>
  <si>
    <t>inteior walls removed, refinished floor, painted exterior, signs</t>
  </si>
  <si>
    <t>903-520-5846</t>
  </si>
  <si>
    <t>dannyshomali86@fmail.com</t>
  </si>
  <si>
    <t>120 S. Pacific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</si>
</sst>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b/>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4">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s>
  <borders count="5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rgb="FF000000"/>
      </top>
      <bottom style="thin">
        <color rgb="FF000000"/>
      </bottom>
      <diagonal/>
    </border>
  </borders>
  <cellStyleXfs count="4">
    <xf numFmtId="0" fontId="0" fillId="0" borderId="0"/>
    <xf numFmtId="0" fontId="18"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48">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0" fillId="0" borderId="12" xfId="0" applyFont="1" applyBorder="1" applyAlignment="1">
      <alignment horizontal="right"/>
    </xf>
    <xf numFmtId="0" fontId="11"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2"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3"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4"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5"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8"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0"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9" fillId="0" borderId="12" xfId="0" applyFont="1" applyBorder="1" applyAlignment="1">
      <alignment horizontal="right"/>
    </xf>
    <xf numFmtId="0" fontId="1" fillId="6" borderId="6" xfId="0" applyFont="1" applyFill="1" applyBorder="1"/>
    <xf numFmtId="0" fontId="10"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19" fillId="0" borderId="26" xfId="1" applyFont="1" applyBorder="1" applyAlignment="1">
      <alignment horizontal="left" wrapText="1"/>
    </xf>
    <xf numFmtId="0" fontId="19"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19" fillId="0" borderId="19" xfId="1" applyFont="1" applyBorder="1" applyAlignment="1">
      <alignment horizontal="left" wrapText="1"/>
    </xf>
    <xf numFmtId="0" fontId="19"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9"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0" fillId="0" borderId="19" xfId="0" applyFont="1" applyBorder="1" applyAlignment="1">
      <alignment horizontal="right"/>
    </xf>
    <xf numFmtId="0" fontId="18"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2"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4" fillId="8" borderId="31" xfId="0" applyFont="1" applyFill="1" applyBorder="1" applyAlignment="1">
      <alignment horizontal="left" wrapText="1"/>
    </xf>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9" fillId="0" borderId="26" xfId="0" applyFont="1" applyBorder="1" applyAlignment="1">
      <alignment horizontal="right"/>
    </xf>
    <xf numFmtId="0" fontId="4" fillId="0" borderId="24" xfId="0" applyFont="1" applyBorder="1" applyAlignment="1">
      <alignment horizontal="center"/>
    </xf>
    <xf numFmtId="0" fontId="15" fillId="0" borderId="1" xfId="0" applyFont="1" applyBorder="1" applyAlignment="1">
      <alignment horizontal="center"/>
    </xf>
    <xf numFmtId="166" fontId="4" fillId="0" borderId="24" xfId="0" applyNumberFormat="1" applyFont="1" applyBorder="1" applyAlignment="1">
      <alignment horizontal="center"/>
    </xf>
    <xf numFmtId="0" fontId="10"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13" fillId="0" borderId="25" xfId="0" applyFont="1" applyBorder="1" applyAlignment="1">
      <alignment horizontal="center" vertical="top" shrinkToFit="1"/>
    </xf>
    <xf numFmtId="0" fontId="33" fillId="2" borderId="11" xfId="3" applyFill="1" applyBorder="1" applyAlignment="1">
      <alignment horizontal="left" wrapText="1"/>
    </xf>
    <xf numFmtId="0" fontId="33" fillId="0" borderId="11" xfId="3" applyBorder="1" applyAlignment="1">
      <alignment horizontal="left" wrapText="1"/>
    </xf>
    <xf numFmtId="0" fontId="0" fillId="0" borderId="0" xfId="0"/>
    <xf numFmtId="0" fontId="18" fillId="0" borderId="26" xfId="1" applyBorder="1" applyAlignment="1">
      <alignment wrapText="1"/>
    </xf>
    <xf numFmtId="165" fontId="19" fillId="10" borderId="24" xfId="1" applyNumberFormat="1" applyFont="1" applyFill="1" applyBorder="1" applyAlignment="1">
      <alignment horizontal="left" wrapText="1"/>
    </xf>
    <xf numFmtId="0" fontId="18" fillId="0" borderId="23" xfId="1" applyBorder="1" applyAlignment="1">
      <alignment wrapText="1"/>
    </xf>
    <xf numFmtId="0" fontId="19" fillId="10" borderId="24" xfId="1" applyFont="1" applyFill="1" applyBorder="1" applyAlignment="1">
      <alignment horizontal="left" wrapText="1"/>
    </xf>
    <xf numFmtId="0" fontId="0" fillId="0" borderId="0" xfId="0"/>
    <xf numFmtId="0" fontId="18" fillId="0" borderId="26" xfId="1" applyBorder="1" applyAlignment="1">
      <alignment wrapText="1"/>
    </xf>
    <xf numFmtId="165" fontId="19" fillId="10" borderId="24" xfId="1" applyNumberFormat="1" applyFont="1" applyFill="1" applyBorder="1" applyAlignment="1">
      <alignment horizontal="left" wrapText="1"/>
    </xf>
    <xf numFmtId="0" fontId="33" fillId="10" borderId="24" xfId="3" applyFill="1" applyBorder="1" applyAlignment="1">
      <alignment horizontal="left" wrapText="1"/>
    </xf>
    <xf numFmtId="0" fontId="18" fillId="0" borderId="23" xfId="1" applyBorder="1" applyAlignment="1">
      <alignment wrapText="1"/>
    </xf>
    <xf numFmtId="0" fontId="19" fillId="10" borderId="24" xfId="1" applyFont="1" applyFill="1" applyBorder="1" applyAlignment="1">
      <alignment horizontal="left" wrapText="1"/>
    </xf>
    <xf numFmtId="3" fontId="4" fillId="0" borderId="11" xfId="0" applyNumberFormat="1" applyFont="1" applyBorder="1" applyAlignment="1">
      <alignment wrapText="1"/>
    </xf>
    <xf numFmtId="0" fontId="4" fillId="5" borderId="32" xfId="0" applyFont="1" applyFill="1" applyBorder="1" applyAlignment="1">
      <alignment horizontal="left" wrapText="1"/>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15" fillId="6" borderId="3"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center"/>
    </xf>
    <xf numFmtId="0" fontId="4" fillId="8" borderId="4" xfId="0" applyFont="1" applyFill="1" applyBorder="1" applyAlignment="1">
      <alignment horizontal="center"/>
    </xf>
    <xf numFmtId="0" fontId="4" fillId="20" borderId="3" xfId="0" applyFont="1" applyFill="1" applyBorder="1" applyAlignment="1">
      <alignment horizontal="left"/>
    </xf>
    <xf numFmtId="0" fontId="4" fillId="20" borderId="28"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19" fillId="0" borderId="25" xfId="1" applyFont="1" applyBorder="1" applyAlignment="1">
      <alignment horizontal="left" wrapText="1"/>
    </xf>
    <xf numFmtId="0" fontId="18" fillId="0" borderId="26" xfId="1" applyBorder="1" applyAlignment="1">
      <alignment horizontal="left" wrapText="1"/>
    </xf>
    <xf numFmtId="0" fontId="6" fillId="6" borderId="46" xfId="0" applyFont="1" applyFill="1" applyBorder="1" applyAlignment="1">
      <alignment horizontal="center" wrapText="1"/>
    </xf>
    <xf numFmtId="0" fontId="0" fillId="0" borderId="15" xfId="0" applyBorder="1"/>
    <xf numFmtId="0" fontId="6" fillId="6" borderId="47" xfId="0" applyFont="1" applyFill="1" applyBorder="1" applyAlignment="1">
      <alignment horizontal="center" wrapText="1"/>
    </xf>
    <xf numFmtId="0" fontId="19" fillId="9" borderId="24" xfId="1" applyFont="1" applyFill="1" applyBorder="1" applyAlignment="1">
      <alignment horizontal="left" wrapText="1"/>
    </xf>
    <xf numFmtId="0" fontId="19" fillId="9" borderId="25" xfId="1" applyFont="1" applyFill="1" applyBorder="1" applyAlignment="1">
      <alignment horizontal="left" wrapText="1"/>
    </xf>
    <xf numFmtId="0" fontId="18"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18" fillId="0" borderId="26" xfId="1" applyBorder="1" applyAlignment="1">
      <alignment wrapText="1"/>
    </xf>
    <xf numFmtId="0" fontId="19" fillId="0" borderId="24" xfId="1" applyFont="1" applyBorder="1" applyAlignment="1">
      <alignment horizontal="left" wrapText="1"/>
    </xf>
    <xf numFmtId="0" fontId="20" fillId="0" borderId="25" xfId="1" applyFont="1" applyBorder="1" applyAlignment="1">
      <alignment horizontal="left" wrapText="1"/>
    </xf>
    <xf numFmtId="0" fontId="23" fillId="0" borderId="26" xfId="1" applyFont="1" applyBorder="1" applyAlignment="1">
      <alignment horizontal="left"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165" fontId="19" fillId="9" borderId="25" xfId="1" applyNumberFormat="1" applyFont="1" applyFill="1" applyBorder="1" applyAlignment="1">
      <alignment horizontal="left" wrapText="1"/>
    </xf>
    <xf numFmtId="165" fontId="19" fillId="0" borderId="25" xfId="1" applyNumberFormat="1" applyFont="1" applyBorder="1" applyAlignment="1">
      <alignment horizontal="left" wrapText="1"/>
    </xf>
    <xf numFmtId="0" fontId="33" fillId="9" borderId="25" xfId="3" applyFill="1" applyBorder="1" applyAlignment="1">
      <alignment horizontal="left" wrapText="1"/>
    </xf>
    <xf numFmtId="0" fontId="33" fillId="0" borderId="25" xfId="3" applyBorder="1" applyAlignment="1">
      <alignment horizontal="left" wrapText="1"/>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0" fontId="11" fillId="0" borderId="2" xfId="0" applyFont="1" applyBorder="1" applyAlignment="1">
      <alignment horizontal="left"/>
    </xf>
    <xf numFmtId="0" fontId="11" fillId="0" borderId="4" xfId="0" applyFont="1" applyBorder="1" applyAlignment="1">
      <alignment horizontal="left"/>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13" fillId="0" borderId="24" xfId="0" applyFont="1" applyBorder="1" applyAlignment="1">
      <alignment horizontal="left" vertical="top" wrapText="1"/>
    </xf>
    <xf numFmtId="0" fontId="13" fillId="0" borderId="26" xfId="0" applyFont="1" applyBorder="1" applyAlignment="1">
      <alignment horizontal="left" vertical="top" wrapText="1"/>
    </xf>
    <xf numFmtId="0" fontId="33" fillId="0" borderId="24" xfId="3" applyBorder="1" applyAlignment="1">
      <alignment horizontal="left" vertical="top" wrapText="1"/>
    </xf>
    <xf numFmtId="0" fontId="13" fillId="0" borderId="27" xfId="0" applyFont="1" applyBorder="1" applyAlignment="1">
      <alignment horizontal="left" vertical="top" wrapText="1"/>
    </xf>
    <xf numFmtId="0" fontId="4" fillId="0" borderId="2" xfId="0" applyFont="1" applyBorder="1" applyAlignment="1">
      <alignment horizontal="left" wrapText="1"/>
    </xf>
    <xf numFmtId="0" fontId="4" fillId="0" borderId="28" xfId="0" applyFont="1" applyBorder="1" applyAlignment="1">
      <alignment horizontal="left" wrapText="1"/>
    </xf>
    <xf numFmtId="0" fontId="4" fillId="8" borderId="2" xfId="0" applyFont="1" applyFill="1" applyBorder="1" applyAlignment="1">
      <alignment horizontal="left" wrapText="1"/>
    </xf>
    <xf numFmtId="0" fontId="4" fillId="8" borderId="28" xfId="0" applyFont="1" applyFill="1" applyBorder="1" applyAlignment="1">
      <alignment horizontal="left"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6" fillId="7" borderId="2" xfId="0" applyFont="1" applyFill="1" applyBorder="1" applyAlignment="1">
      <alignment horizontal="center"/>
    </xf>
    <xf numFmtId="0" fontId="6" fillId="7" borderId="3" xfId="0" applyFont="1" applyFill="1" applyBorder="1" applyAlignment="1">
      <alignment horizontal="center"/>
    </xf>
    <xf numFmtId="0" fontId="6" fillId="7" borderId="4" xfId="0" applyFont="1" applyFill="1" applyBorder="1" applyAlignment="1">
      <alignment horizontal="center"/>
    </xf>
    <xf numFmtId="0" fontId="6" fillId="7" borderId="55" xfId="0" applyFont="1" applyFill="1" applyBorder="1" applyAlignment="1">
      <alignment horizontal="center"/>
    </xf>
    <xf numFmtId="0" fontId="0" fillId="0" borderId="0" xfId="0" applyAlignment="1">
      <alignment horizontal="left"/>
    </xf>
    <xf numFmtId="0" fontId="19" fillId="10" borderId="24" xfId="1" applyFont="1" applyFill="1" applyBorder="1" applyAlignment="1">
      <alignment horizontal="left" wrapText="1"/>
    </xf>
    <xf numFmtId="0" fontId="19" fillId="12" borderId="24" xfId="1" applyFont="1" applyFill="1" applyBorder="1" applyAlignment="1">
      <alignment horizontal="left" wrapText="1"/>
    </xf>
    <xf numFmtId="0" fontId="18" fillId="12" borderId="26" xfId="1" applyFill="1" applyBorder="1" applyAlignment="1">
      <alignment wrapText="1"/>
    </xf>
    <xf numFmtId="165" fontId="19" fillId="0" borderId="24" xfId="1" applyNumberFormat="1" applyFont="1" applyBorder="1" applyAlignment="1">
      <alignment horizontal="left" wrapText="1"/>
    </xf>
    <xf numFmtId="165" fontId="19" fillId="10" borderId="24" xfId="1" applyNumberFormat="1" applyFont="1" applyFill="1" applyBorder="1" applyAlignment="1">
      <alignment horizontal="left" wrapText="1"/>
    </xf>
    <xf numFmtId="165" fontId="19" fillId="12" borderId="24" xfId="1" applyNumberFormat="1" applyFont="1" applyFill="1" applyBorder="1" applyAlignment="1">
      <alignment horizontal="left" wrapText="1"/>
    </xf>
    <xf numFmtId="0" fontId="18" fillId="0" borderId="23" xfId="1" applyBorder="1" applyAlignment="1">
      <alignment wrapText="1"/>
    </xf>
    <xf numFmtId="0" fontId="21" fillId="12" borderId="24" xfId="1" applyFont="1" applyFill="1" applyBorder="1" applyAlignment="1">
      <alignment horizontal="left" wrapText="1"/>
    </xf>
    <xf numFmtId="0" fontId="18" fillId="12" borderId="23" xfId="1" applyFill="1" applyBorder="1" applyAlignment="1">
      <alignment wrapText="1"/>
    </xf>
    <xf numFmtId="0" fontId="33" fillId="10" borderId="24" xfId="3" applyFill="1" applyBorder="1" applyAlignment="1">
      <alignment horizontal="left" wrapText="1"/>
    </xf>
    <xf numFmtId="0" fontId="25" fillId="5" borderId="30" xfId="0" applyFont="1" applyFill="1" applyBorder="1" applyAlignment="1">
      <alignment horizontal="center" wrapText="1"/>
    </xf>
    <xf numFmtId="0" fontId="1" fillId="5" borderId="6" xfId="0" applyFont="1" applyFill="1" applyBorder="1" applyAlignment="1">
      <alignment horizontal="left"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6" fillId="5" borderId="5"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6" fillId="5" borderId="2" xfId="0" applyFont="1" applyFill="1" applyBorder="1" applyAlignment="1">
      <alignment horizontal="center" wrapText="1"/>
    </xf>
    <xf numFmtId="0" fontId="6" fillId="5" borderId="38" xfId="0" applyFont="1" applyFill="1" applyBorder="1" applyAlignment="1">
      <alignment horizontal="center" wrapText="1"/>
    </xf>
    <xf numFmtId="0" fontId="0" fillId="0" borderId="39" xfId="0" applyBorder="1"/>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10" xfId="0" applyFont="1" applyFill="1" applyBorder="1" applyAlignment="1">
      <alignment horizontal="center" wrapText="1"/>
    </xf>
    <xf numFmtId="0" fontId="24" fillId="5" borderId="45" xfId="3" applyFont="1" applyFill="1" applyBorder="1" applyAlignment="1">
      <alignment horizontal="center" wrapText="1"/>
    </xf>
    <xf numFmtId="0" fontId="19" fillId="0" borderId="24" xfId="1" applyFont="1" applyBorder="1" applyAlignment="1">
      <alignment horizontal="center" wrapText="1"/>
    </xf>
    <xf numFmtId="0" fontId="19" fillId="10" borderId="24" xfId="1" applyFont="1" applyFill="1" applyBorder="1" applyAlignment="1">
      <alignment horizontal="center" wrapText="1"/>
    </xf>
    <xf numFmtId="0" fontId="33" fillId="0" borderId="24" xfId="3" applyBorder="1" applyAlignment="1">
      <alignment horizontal="left" wrapText="1"/>
    </xf>
    <xf numFmtId="0" fontId="4" fillId="5" borderId="2" xfId="0"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4" fillId="0" borderId="4" xfId="0" applyFont="1" applyBorder="1" applyAlignment="1">
      <alignment horizontal="left"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19" fillId="11" borderId="24" xfId="1" applyFont="1" applyFill="1" applyBorder="1" applyAlignment="1">
      <alignment horizontal="left" wrapText="1"/>
    </xf>
    <xf numFmtId="0" fontId="6" fillId="7" borderId="2" xfId="0" applyFont="1" applyFill="1" applyBorder="1" applyAlignment="1">
      <alignment horizontal="center" wrapText="1"/>
    </xf>
    <xf numFmtId="0" fontId="19" fillId="0" borderId="18" xfId="1" applyFont="1" applyBorder="1" applyAlignment="1">
      <alignment horizontal="left" wrapText="1"/>
    </xf>
    <xf numFmtId="0" fontId="18" fillId="0" borderId="19" xfId="1" applyBorder="1" applyAlignment="1">
      <alignment wrapText="1"/>
    </xf>
    <xf numFmtId="0" fontId="19" fillId="11" borderId="26" xfId="1" applyFont="1" applyFill="1" applyBorder="1" applyAlignment="1">
      <alignment horizontal="left" wrapText="1"/>
    </xf>
    <xf numFmtId="0" fontId="19"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8" fillId="0" borderId="10" xfId="0" applyFont="1" applyBorder="1" applyAlignment="1">
      <alignment horizontal="right"/>
    </xf>
    <xf numFmtId="0" fontId="8" fillId="0" borderId="12" xfId="0" applyFont="1" applyBorder="1" applyAlignment="1">
      <alignment horizontal="right"/>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32" fillId="15" borderId="0" xfId="0" applyFont="1" applyFill="1"/>
    <xf numFmtId="0" fontId="4" fillId="0" borderId="1" xfId="0" applyFont="1" applyBorder="1" applyAlignment="1">
      <alignment horizontal="right"/>
    </xf>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44</xdr:row>
      <xdr:rowOff>91440</xdr:rowOff>
    </xdr:to>
    <xdr:sp macro="" textlink="">
      <xdr:nvSpPr>
        <xdr:cNvPr id="4121" name="Rectangle 25" hidden="1">
          <a:extLst>
            <a:ext uri="{FF2B5EF4-FFF2-40B4-BE49-F238E27FC236}">
              <a16:creationId xmlns="" xmlns:a16="http://schemas.microsoft.com/office/drawing/2014/main"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51</xdr:row>
      <xdr:rowOff>28575</xdr:rowOff>
    </xdr:to>
    <xdr:sp macro="" textlink="">
      <xdr:nvSpPr>
        <xdr:cNvPr id="2" name="Rectangle 25" hidden="1">
          <a:extLst>
            <a:ext uri="{FF2B5EF4-FFF2-40B4-BE49-F238E27FC236}">
              <a16:creationId xmlns=""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47</xdr:row>
      <xdr:rowOff>129540</xdr:rowOff>
    </xdr:to>
    <xdr:sp macro="" textlink="">
      <xdr:nvSpPr>
        <xdr:cNvPr id="3081" name="Rectangle 9" hidden="1">
          <a:extLst>
            <a:ext uri="{FF2B5EF4-FFF2-40B4-BE49-F238E27FC236}">
              <a16:creationId xmlns="" xmlns:a16="http://schemas.microsoft.com/office/drawing/2014/main"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57</xdr:row>
      <xdr:rowOff>152400</xdr:rowOff>
    </xdr:to>
    <xdr:sp macro="" textlink="">
      <xdr:nvSpPr>
        <xdr:cNvPr id="2" name="Rectangle 9" hidden="1">
          <a:extLst>
            <a:ext uri="{FF2B5EF4-FFF2-40B4-BE49-F238E27FC236}">
              <a16:creationId xmlns="" xmlns:a16="http://schemas.microsoft.com/office/drawing/2014/main"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 xmlns:a16="http://schemas.microsoft.com/office/drawing/2014/main"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 xmlns:a16="http://schemas.microsoft.com/office/drawing/2014/main"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 xmlns:a16="http://schemas.microsoft.com/office/drawing/2014/main"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 xmlns:a16="http://schemas.microsoft.com/office/drawing/2014/main"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ebra.drescher@thc.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ebra.drescher@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weetcelebrationscc@gmail.com" TargetMode="External"/><Relationship Id="rId13" Type="http://schemas.openxmlformats.org/officeDocument/2006/relationships/hyperlink" Target="mailto:forresttucker31@outlook.com" TargetMode="External"/><Relationship Id="rId18" Type="http://schemas.openxmlformats.org/officeDocument/2006/relationships/vmlDrawing" Target="../drawings/vmlDrawing1.vml"/><Relationship Id="rId3" Type="http://schemas.openxmlformats.org/officeDocument/2006/relationships/hyperlink" Target="mailto:ryan.james@bankatcnb.com" TargetMode="External"/><Relationship Id="rId7" Type="http://schemas.openxmlformats.org/officeDocument/2006/relationships/hyperlink" Target="mailto:Everleejanevintage@gmail.com" TargetMode="External"/><Relationship Id="rId12" Type="http://schemas.openxmlformats.org/officeDocument/2006/relationships/hyperlink" Target="mailto:gordyroofinginc@gmail.com" TargetMode="External"/><Relationship Id="rId17" Type="http://schemas.openxmlformats.org/officeDocument/2006/relationships/drawing" Target="../drawings/drawing1.xml"/><Relationship Id="rId2" Type="http://schemas.openxmlformats.org/officeDocument/2006/relationships/hyperlink" Target="mailto:mainstreet-reports@thc.texas.gov" TargetMode="External"/><Relationship Id="rId16" Type="http://schemas.openxmlformats.org/officeDocument/2006/relationships/printerSettings" Target="../printerSettings/printerSettings2.bin"/><Relationship Id="rId1" Type="http://schemas.openxmlformats.org/officeDocument/2006/relationships/hyperlink" Target="mailto:debra.drescher@thc.texas.gov" TargetMode="External"/><Relationship Id="rId6" Type="http://schemas.openxmlformats.org/officeDocument/2006/relationships/hyperlink" Target="mailto:hbrentblake@gmail.com" TargetMode="External"/><Relationship Id="rId11" Type="http://schemas.openxmlformats.org/officeDocument/2006/relationships/hyperlink" Target="mailto:contactmineola@caradayhealth.com" TargetMode="External"/><Relationship Id="rId5" Type="http://schemas.openxmlformats.org/officeDocument/2006/relationships/hyperlink" Target="mailto:gacawood@gmail.com" TargetMode="External"/><Relationship Id="rId15" Type="http://schemas.openxmlformats.org/officeDocument/2006/relationships/hyperlink" Target="mailto:dannyshomali86@fmail.com" TargetMode="External"/><Relationship Id="rId10" Type="http://schemas.openxmlformats.org/officeDocument/2006/relationships/hyperlink" Target="mailto:kimgalyean@yahoo.com" TargetMode="External"/><Relationship Id="rId19" Type="http://schemas.openxmlformats.org/officeDocument/2006/relationships/comments" Target="../comments1.xml"/><Relationship Id="rId4" Type="http://schemas.openxmlformats.org/officeDocument/2006/relationships/hyperlink" Target="mailto:sweetcelebrationscc@gmail.com" TargetMode="External"/><Relationship Id="rId9" Type="http://schemas.openxmlformats.org/officeDocument/2006/relationships/hyperlink" Target="mailto:paulb@jalapenotree.com" TargetMode="External"/><Relationship Id="rId14" Type="http://schemas.openxmlformats.org/officeDocument/2006/relationships/hyperlink" Target="mailto:forresttucker31@yahoo.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imgalyean@yahoo.com" TargetMode="External"/><Relationship Id="rId13" Type="http://schemas.openxmlformats.org/officeDocument/2006/relationships/printerSettings" Target="../printerSettings/printerSettings3.bin"/><Relationship Id="rId3" Type="http://schemas.openxmlformats.org/officeDocument/2006/relationships/hyperlink" Target="mailto:gb@tyler.net" TargetMode="External"/><Relationship Id="rId7" Type="http://schemas.openxmlformats.org/officeDocument/2006/relationships/hyperlink" Target="mailto:randy@thehistoricselect.org" TargetMode="External"/><Relationship Id="rId12" Type="http://schemas.openxmlformats.org/officeDocument/2006/relationships/hyperlink" Target="mailto:kimgalyean@yahoo.com" TargetMode="External"/><Relationship Id="rId2" Type="http://schemas.openxmlformats.org/officeDocument/2006/relationships/hyperlink" Target="mailto:kimgalyean@yahoo.com" TargetMode="External"/><Relationship Id="rId16" Type="http://schemas.openxmlformats.org/officeDocument/2006/relationships/comments" Target="../comments2.xml"/><Relationship Id="rId1" Type="http://schemas.openxmlformats.org/officeDocument/2006/relationships/hyperlink" Target="mailto:debra.drescher@thc.texas.gov" TargetMode="External"/><Relationship Id="rId6" Type="http://schemas.openxmlformats.org/officeDocument/2006/relationships/hyperlink" Target="mailto:ironhorsenutrition2021@gmail.com" TargetMode="External"/><Relationship Id="rId11" Type="http://schemas.openxmlformats.org/officeDocument/2006/relationships/hyperlink" Target="mailto:weekendframe@att.net" TargetMode="External"/><Relationship Id="rId5" Type="http://schemas.openxmlformats.org/officeDocument/2006/relationships/hyperlink" Target="mailto:sweetcelebrationscc@gmail.com" TargetMode="External"/><Relationship Id="rId15" Type="http://schemas.openxmlformats.org/officeDocument/2006/relationships/vmlDrawing" Target="../drawings/vmlDrawing2.vml"/><Relationship Id="rId10" Type="http://schemas.openxmlformats.org/officeDocument/2006/relationships/hyperlink" Target="mailto:tonya@thevaultdinnertheater.com" TargetMode="External"/><Relationship Id="rId4" Type="http://schemas.openxmlformats.org/officeDocument/2006/relationships/hyperlink" Target="mailto:Everleejanevintage@gmail.com" TargetMode="External"/><Relationship Id="rId9" Type="http://schemas.openxmlformats.org/officeDocument/2006/relationships/hyperlink" Target="mailto:Jessica@thewatthouse.com" TargetMode="External"/><Relationship Id="rId1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mainstreet@mineola.com" TargetMode="External"/><Relationship Id="rId7" Type="http://schemas.openxmlformats.org/officeDocument/2006/relationships/hyperlink" Target="mailto:mainstreet@mineola.com" TargetMode="External"/><Relationship Id="rId2" Type="http://schemas.openxmlformats.org/officeDocument/2006/relationships/hyperlink" Target="mailto:willbritt2001@yahoo.com" TargetMode="External"/><Relationship Id="rId1" Type="http://schemas.openxmlformats.org/officeDocument/2006/relationships/hyperlink" Target="mailto:debra.drescher@thc.texas.gov" TargetMode="External"/><Relationship Id="rId6" Type="http://schemas.openxmlformats.org/officeDocument/2006/relationships/hyperlink" Target="mailto:jclower@mineola.com" TargetMode="External"/><Relationship Id="rId5" Type="http://schemas.openxmlformats.org/officeDocument/2006/relationships/hyperlink" Target="mailto:jclower@mineola.com" TargetMode="External"/><Relationship Id="rId4" Type="http://schemas.openxmlformats.org/officeDocument/2006/relationships/hyperlink" Target="mailto:sharonchamblee@hotmail.com" TargetMode="External"/><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debra.drescher@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ebra.drescher@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ebra.drescher@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4" workbookViewId="0">
      <selection activeCell="L10" sqref="L10"/>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28" t="s">
        <v>1</v>
      </c>
      <c r="B2" s="229"/>
      <c r="C2" s="229"/>
      <c r="D2" s="229"/>
      <c r="E2" s="229"/>
      <c r="F2" s="229"/>
      <c r="G2" s="229"/>
      <c r="H2" s="229"/>
      <c r="I2" s="229"/>
      <c r="J2" s="229"/>
    </row>
    <row r="3" spans="1:10" ht="21.75" customHeight="1" x14ac:dyDescent="0.2">
      <c r="A3" s="229"/>
      <c r="B3" s="229"/>
      <c r="C3" s="229"/>
      <c r="D3" s="229"/>
      <c r="E3" s="229"/>
      <c r="F3" s="229"/>
      <c r="G3" s="229"/>
      <c r="H3" s="229"/>
      <c r="I3" s="229"/>
      <c r="J3" s="229"/>
    </row>
    <row r="4" spans="1:10" ht="21.75" customHeight="1" x14ac:dyDescent="0.2">
      <c r="A4" s="229"/>
      <c r="B4" s="229"/>
      <c r="C4" s="229"/>
      <c r="D4" s="229"/>
      <c r="E4" s="229"/>
      <c r="F4" s="229"/>
      <c r="G4" s="229"/>
      <c r="H4" s="229"/>
      <c r="I4" s="229"/>
      <c r="J4" s="229"/>
    </row>
    <row r="5" spans="1:10" ht="21.75" customHeight="1" x14ac:dyDescent="0.2">
      <c r="A5" s="229"/>
      <c r="B5" s="229"/>
      <c r="C5" s="229"/>
      <c r="D5" s="229"/>
      <c r="E5" s="229"/>
      <c r="F5" s="229"/>
      <c r="G5" s="229"/>
      <c r="H5" s="229"/>
      <c r="I5" s="229"/>
      <c r="J5" s="229"/>
    </row>
    <row r="6" spans="1:10" ht="12.75" customHeight="1" x14ac:dyDescent="0.2">
      <c r="A6" s="3"/>
      <c r="B6" s="3"/>
      <c r="C6" s="3"/>
      <c r="D6" s="3"/>
      <c r="E6" s="3"/>
      <c r="F6" s="3"/>
      <c r="G6" s="3"/>
      <c r="H6" s="3"/>
      <c r="I6" s="3"/>
      <c r="J6" s="3"/>
    </row>
    <row r="7" spans="1:10" ht="20.100000000000001" customHeight="1" x14ac:dyDescent="0.2">
      <c r="A7" s="228" t="s">
        <v>273</v>
      </c>
      <c r="B7" s="229"/>
      <c r="C7" s="229"/>
      <c r="D7" s="229"/>
      <c r="E7" s="229"/>
      <c r="F7" s="229"/>
      <c r="G7" s="229"/>
      <c r="H7" s="229"/>
      <c r="I7" s="229"/>
      <c r="J7" s="229"/>
    </row>
    <row r="8" spans="1:10" ht="20.100000000000001" customHeight="1" x14ac:dyDescent="0.2">
      <c r="A8" s="229"/>
      <c r="B8" s="229"/>
      <c r="C8" s="229"/>
      <c r="D8" s="229"/>
      <c r="E8" s="229"/>
      <c r="F8" s="229"/>
      <c r="G8" s="229"/>
      <c r="H8" s="229"/>
      <c r="I8" s="229"/>
      <c r="J8" s="229"/>
    </row>
    <row r="9" spans="1:10" ht="20.100000000000001" customHeight="1" x14ac:dyDescent="0.2">
      <c r="A9" s="229"/>
      <c r="B9" s="229"/>
      <c r="C9" s="229"/>
      <c r="D9" s="229"/>
      <c r="E9" s="229"/>
      <c r="F9" s="229"/>
      <c r="G9" s="229"/>
      <c r="H9" s="229"/>
      <c r="I9" s="229"/>
      <c r="J9" s="229"/>
    </row>
    <row r="10" spans="1:10" ht="20.100000000000001" customHeight="1" x14ac:dyDescent="0.2">
      <c r="A10" s="229"/>
      <c r="B10" s="229"/>
      <c r="C10" s="229"/>
      <c r="D10" s="229"/>
      <c r="E10" s="229"/>
      <c r="F10" s="229"/>
      <c r="G10" s="229"/>
      <c r="H10" s="229"/>
      <c r="I10" s="229"/>
      <c r="J10" s="229"/>
    </row>
    <row r="11" spans="1:10" ht="20.100000000000001" customHeight="1" x14ac:dyDescent="0.2">
      <c r="A11" s="229"/>
      <c r="B11" s="229"/>
      <c r="C11" s="229"/>
      <c r="D11" s="229"/>
      <c r="E11" s="229"/>
      <c r="F11" s="229"/>
      <c r="G11" s="229"/>
      <c r="H11" s="229"/>
      <c r="I11" s="229"/>
      <c r="J11" s="229"/>
    </row>
    <row r="12" spans="1:10" ht="13.5" customHeight="1" x14ac:dyDescent="0.2">
      <c r="A12" s="230" t="s">
        <v>263</v>
      </c>
      <c r="B12" s="229"/>
      <c r="C12" s="229"/>
      <c r="D12" s="229"/>
      <c r="E12" s="229"/>
      <c r="F12" s="229"/>
      <c r="G12" s="229"/>
      <c r="H12" s="229"/>
      <c r="I12" s="229"/>
      <c r="J12" s="229"/>
    </row>
    <row r="13" spans="1:10" ht="13.5" customHeight="1" x14ac:dyDescent="0.2">
      <c r="A13" s="229"/>
      <c r="B13" s="229"/>
      <c r="C13" s="229"/>
      <c r="D13" s="229"/>
      <c r="E13" s="229"/>
      <c r="F13" s="229"/>
      <c r="G13" s="229"/>
      <c r="H13" s="229"/>
      <c r="I13" s="229"/>
      <c r="J13" s="229"/>
    </row>
    <row r="14" spans="1:10" ht="13.5" customHeight="1" x14ac:dyDescent="0.2">
      <c r="A14" s="229"/>
      <c r="B14" s="229"/>
      <c r="C14" s="229"/>
      <c r="D14" s="229"/>
      <c r="E14" s="229"/>
      <c r="F14" s="229"/>
      <c r="G14" s="229"/>
      <c r="H14" s="229"/>
      <c r="I14" s="229"/>
      <c r="J14" s="229"/>
    </row>
    <row r="15" spans="1:10" ht="13.5" customHeight="1" x14ac:dyDescent="0.2">
      <c r="A15" s="229"/>
      <c r="B15" s="229"/>
      <c r="C15" s="229"/>
      <c r="D15" s="229"/>
      <c r="E15" s="229"/>
      <c r="F15" s="229"/>
      <c r="G15" s="229"/>
      <c r="H15" s="229"/>
      <c r="I15" s="229"/>
      <c r="J15" s="229"/>
    </row>
    <row r="16" spans="1:10" ht="13.5" customHeight="1" x14ac:dyDescent="0.2">
      <c r="A16" s="229"/>
      <c r="B16" s="229"/>
      <c r="C16" s="229"/>
      <c r="D16" s="229"/>
      <c r="E16" s="229"/>
      <c r="F16" s="229"/>
      <c r="G16" s="229"/>
      <c r="H16" s="229"/>
      <c r="I16" s="229"/>
      <c r="J16" s="229"/>
    </row>
    <row r="17" spans="1:10" ht="13.5" customHeight="1" x14ac:dyDescent="0.2">
      <c r="A17" s="229"/>
      <c r="B17" s="229"/>
      <c r="C17" s="229"/>
      <c r="D17" s="229"/>
      <c r="E17" s="229"/>
      <c r="F17" s="229"/>
      <c r="G17" s="229"/>
      <c r="H17" s="229"/>
      <c r="I17" s="229"/>
      <c r="J17" s="229"/>
    </row>
    <row r="18" spans="1:10" ht="24.75" customHeight="1" x14ac:dyDescent="0.2">
      <c r="A18" s="228" t="s">
        <v>264</v>
      </c>
      <c r="B18" s="229"/>
      <c r="C18" s="229"/>
      <c r="D18" s="229"/>
      <c r="E18" s="229"/>
      <c r="F18" s="229"/>
      <c r="G18" s="229"/>
      <c r="H18" s="229"/>
      <c r="I18" s="229"/>
      <c r="J18" s="229"/>
    </row>
    <row r="19" spans="1:10" ht="24.75" customHeight="1" x14ac:dyDescent="0.2">
      <c r="A19" s="229"/>
      <c r="B19" s="229"/>
      <c r="C19" s="229"/>
      <c r="D19" s="229"/>
      <c r="E19" s="229"/>
      <c r="F19" s="229"/>
      <c r="G19" s="229"/>
      <c r="H19" s="229"/>
      <c r="I19" s="229"/>
      <c r="J19" s="229"/>
    </row>
    <row r="20" spans="1:10" ht="24.75" customHeight="1" x14ac:dyDescent="0.2">
      <c r="A20" s="229"/>
      <c r="B20" s="229"/>
      <c r="C20" s="229"/>
      <c r="D20" s="229"/>
      <c r="E20" s="229"/>
      <c r="F20" s="229"/>
      <c r="G20" s="229"/>
      <c r="H20" s="229"/>
      <c r="I20" s="229"/>
      <c r="J20" s="229"/>
    </row>
    <row r="21" spans="1:10" ht="24.75" customHeight="1" x14ac:dyDescent="0.2">
      <c r="A21" s="229"/>
      <c r="B21" s="229"/>
      <c r="C21" s="229"/>
      <c r="D21" s="229"/>
      <c r="E21" s="229"/>
      <c r="F21" s="229"/>
      <c r="G21" s="229"/>
      <c r="H21" s="229"/>
      <c r="I21" s="229"/>
      <c r="J21" s="229"/>
    </row>
    <row r="22" spans="1:10" ht="24.75" customHeight="1" x14ac:dyDescent="0.2">
      <c r="A22" s="229"/>
      <c r="B22" s="229"/>
      <c r="C22" s="229"/>
      <c r="D22" s="229"/>
      <c r="E22" s="229"/>
      <c r="F22" s="229"/>
      <c r="G22" s="229"/>
      <c r="H22" s="229"/>
      <c r="I22" s="229"/>
      <c r="J22" s="229"/>
    </row>
    <row r="23" spans="1:10" ht="12.75" customHeight="1" x14ac:dyDescent="0.2">
      <c r="A23" s="3"/>
      <c r="B23" s="3"/>
      <c r="C23" s="3"/>
      <c r="D23" s="3"/>
      <c r="E23" s="3"/>
      <c r="F23" s="3"/>
      <c r="G23" s="3"/>
      <c r="H23" s="3"/>
      <c r="I23" s="3"/>
      <c r="J23" s="3"/>
    </row>
    <row r="24" spans="1:10" ht="12.75" customHeight="1" x14ac:dyDescent="0.2">
      <c r="A24" s="228" t="s">
        <v>49</v>
      </c>
      <c r="B24" s="229"/>
      <c r="C24" s="229"/>
      <c r="D24" s="229"/>
      <c r="E24" s="229"/>
      <c r="F24" s="229"/>
      <c r="G24" s="229"/>
      <c r="H24" s="229"/>
      <c r="I24" s="229"/>
      <c r="J24" s="229"/>
    </row>
    <row r="25" spans="1:10" ht="12.75" customHeight="1" x14ac:dyDescent="0.2">
      <c r="A25" s="229"/>
      <c r="B25" s="229"/>
      <c r="C25" s="229"/>
      <c r="D25" s="229"/>
      <c r="E25" s="229"/>
      <c r="F25" s="229"/>
      <c r="G25" s="229"/>
      <c r="H25" s="229"/>
      <c r="I25" s="229"/>
      <c r="J25" s="229"/>
    </row>
    <row r="26" spans="1:10" ht="12.75" customHeight="1" x14ac:dyDescent="0.2">
      <c r="A26" s="229"/>
      <c r="B26" s="229"/>
      <c r="C26" s="229"/>
      <c r="D26" s="229"/>
      <c r="E26" s="229"/>
      <c r="F26" s="229"/>
      <c r="G26" s="229"/>
      <c r="H26" s="229"/>
      <c r="I26" s="229"/>
      <c r="J26" s="229"/>
    </row>
    <row r="27" spans="1:10" ht="12.75" customHeight="1" x14ac:dyDescent="0.2">
      <c r="A27" s="229"/>
      <c r="B27" s="229"/>
      <c r="C27" s="229"/>
      <c r="D27" s="229"/>
      <c r="E27" s="229"/>
      <c r="F27" s="229"/>
      <c r="G27" s="229"/>
      <c r="H27" s="229"/>
      <c r="I27" s="229"/>
      <c r="J27" s="229"/>
    </row>
    <row r="28" spans="1:10" ht="12.75" customHeight="1" x14ac:dyDescent="0.2">
      <c r="A28" s="3"/>
      <c r="B28" s="3"/>
      <c r="C28" s="3"/>
      <c r="D28" s="3"/>
      <c r="E28" s="3"/>
      <c r="F28" s="3"/>
      <c r="G28" s="3"/>
      <c r="H28" s="3"/>
      <c r="I28" s="3"/>
      <c r="J28" s="3"/>
    </row>
    <row r="29" spans="1:10" ht="12.75" customHeight="1" x14ac:dyDescent="0.2">
      <c r="A29" s="29" t="s">
        <v>266</v>
      </c>
      <c r="B29" s="3"/>
      <c r="C29" s="3"/>
      <c r="D29" s="3"/>
      <c r="E29" s="3"/>
      <c r="F29" s="3"/>
      <c r="G29" s="3"/>
      <c r="H29" s="3"/>
      <c r="I29" s="3"/>
      <c r="J29" s="3"/>
    </row>
    <row r="30" spans="1:10" ht="12.75" customHeight="1" x14ac:dyDescent="0.2">
      <c r="A30" s="51" t="s">
        <v>51</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65</v>
      </c>
      <c r="B32" s="3"/>
      <c r="C32" s="3"/>
      <c r="D32" s="3"/>
      <c r="E32" s="3"/>
      <c r="F32" s="3"/>
      <c r="G32" s="3"/>
      <c r="H32" s="3"/>
      <c r="I32" s="3"/>
      <c r="J32" s="3"/>
    </row>
    <row r="33" spans="1:10" ht="12.75" customHeight="1" x14ac:dyDescent="0.2">
      <c r="A33" s="156" t="s">
        <v>265</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topLeftCell="A25" workbookViewId="0">
      <selection activeCell="F32" sqref="F32"/>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405" t="s">
        <v>15</v>
      </c>
      <c r="E2" s="440"/>
      <c r="F2" s="440"/>
      <c r="G2" s="3"/>
      <c r="H2" s="14" t="s">
        <v>29</v>
      </c>
      <c r="I2" s="15"/>
      <c r="J2" s="15"/>
      <c r="K2" s="3"/>
      <c r="L2" s="3"/>
      <c r="M2" s="3"/>
      <c r="N2" s="8" t="s">
        <v>30</v>
      </c>
    </row>
    <row r="3" spans="1:14" ht="14.25" customHeight="1" x14ac:dyDescent="0.25">
      <c r="A3" s="9" t="s">
        <v>250</v>
      </c>
      <c r="B3" s="3"/>
      <c r="C3" s="3"/>
      <c r="D3" s="16"/>
      <c r="E3" s="16"/>
      <c r="F3" s="16"/>
      <c r="G3" s="3"/>
      <c r="H3" s="3"/>
      <c r="I3" s="3"/>
      <c r="J3" s="3"/>
      <c r="K3" s="3"/>
      <c r="L3" s="3"/>
      <c r="M3" s="3"/>
      <c r="N3" s="167" t="s">
        <v>212</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7" t="s">
        <v>36</v>
      </c>
      <c r="F5" s="408"/>
      <c r="G5" s="409"/>
      <c r="K5" s="125"/>
      <c r="L5" s="3"/>
      <c r="M5" s="3"/>
      <c r="N5" s="3"/>
    </row>
    <row r="6" spans="1:14" ht="15" customHeight="1" x14ac:dyDescent="0.2">
      <c r="A6" s="6"/>
      <c r="B6" s="6"/>
      <c r="C6" s="6"/>
      <c r="D6" s="6"/>
      <c r="E6" s="423" t="s">
        <v>227</v>
      </c>
      <c r="F6" s="424"/>
      <c r="G6" s="425"/>
      <c r="I6" s="117"/>
      <c r="J6" s="117"/>
      <c r="K6" s="3"/>
      <c r="L6" s="3"/>
      <c r="M6" s="3"/>
      <c r="N6" s="3"/>
    </row>
    <row r="7" spans="1:14" ht="14.25" customHeight="1" x14ac:dyDescent="0.2">
      <c r="A7" s="23"/>
      <c r="B7" s="403" t="s">
        <v>225</v>
      </c>
      <c r="C7" s="403"/>
      <c r="D7" s="404"/>
      <c r="E7" s="176"/>
      <c r="F7" s="177">
        <f>SUM('PRIVATE SECTOR REINVESTMENT'!C91:C100)</f>
        <v>7</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403" t="s">
        <v>226</v>
      </c>
      <c r="C9" s="403"/>
      <c r="D9" s="404"/>
      <c r="E9" s="26"/>
      <c r="F9" s="40">
        <f>SUM('PRIVATE SECTOR REINVESTMENT'!D91:D100)</f>
        <v>171000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26" t="s">
        <v>230</v>
      </c>
      <c r="F12" s="427"/>
      <c r="G12" s="428"/>
      <c r="I12" s="117"/>
      <c r="J12" s="117"/>
      <c r="K12" s="3"/>
      <c r="L12" s="3"/>
      <c r="M12" s="3"/>
      <c r="N12" s="3"/>
    </row>
    <row r="13" spans="1:14" ht="14.25" customHeight="1" x14ac:dyDescent="0.2">
      <c r="A13" s="433" t="s">
        <v>228</v>
      </c>
      <c r="B13" s="434"/>
      <c r="C13" s="434"/>
      <c r="D13" s="435"/>
      <c r="E13" s="176"/>
      <c r="F13" s="177">
        <f>SUM('PRIVATE SECTOR REINVESTMENT'!E91:E100)</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36" t="s">
        <v>229</v>
      </c>
      <c r="B15" s="403"/>
      <c r="C15" s="403"/>
      <c r="D15" s="404"/>
      <c r="E15" s="26"/>
      <c r="F15" s="40">
        <f>SUM('PRIVATE SECTOR REINVESTMENT'!F91:F100)</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26" t="s">
        <v>232</v>
      </c>
      <c r="F18" s="427"/>
      <c r="G18" s="428"/>
      <c r="I18" s="117"/>
      <c r="J18" s="117"/>
      <c r="K18" s="3"/>
      <c r="L18" s="3"/>
      <c r="M18" s="3"/>
      <c r="N18" s="3"/>
    </row>
    <row r="19" spans="1:14" ht="14.25" customHeight="1" x14ac:dyDescent="0.2">
      <c r="A19" s="410" t="s">
        <v>252</v>
      </c>
      <c r="B19" s="411"/>
      <c r="C19" s="411"/>
      <c r="D19" s="412"/>
      <c r="E19" s="176"/>
      <c r="F19" s="177">
        <f>SUM('PRIVATE SECTOR REINVESTMENT'!G91:G100)</f>
        <v>0</v>
      </c>
      <c r="G19" s="101"/>
      <c r="I19" s="117"/>
      <c r="J19" s="117"/>
      <c r="K19" s="125"/>
      <c r="L19" s="3"/>
      <c r="M19" s="3"/>
      <c r="N19" s="3"/>
    </row>
    <row r="20" spans="1:14" ht="12.75" customHeight="1" x14ac:dyDescent="0.2">
      <c r="A20" s="413"/>
      <c r="B20" s="414"/>
      <c r="C20" s="414"/>
      <c r="D20" s="415"/>
      <c r="E20" s="33"/>
      <c r="F20" s="10"/>
      <c r="G20" s="32"/>
      <c r="I20" s="117"/>
      <c r="J20" s="117"/>
      <c r="K20" s="125"/>
      <c r="L20" s="3"/>
      <c r="M20" s="3"/>
      <c r="N20" s="3"/>
    </row>
    <row r="21" spans="1:14" ht="15" customHeight="1" x14ac:dyDescent="0.2">
      <c r="A21" s="35"/>
      <c r="B21" s="403" t="s">
        <v>231</v>
      </c>
      <c r="C21" s="403"/>
      <c r="D21" s="404"/>
      <c r="E21" s="26"/>
      <c r="F21" s="40">
        <f>SUM('PRIVATE SECTOR REINVESTMENT'!H91:H100)</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31" t="s">
        <v>245</v>
      </c>
      <c r="C24" s="432"/>
      <c r="D24" s="432"/>
      <c r="E24" s="432"/>
      <c r="F24" s="432"/>
      <c r="G24" s="432"/>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171000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8"/>
      <c r="E29" s="416" t="s">
        <v>233</v>
      </c>
      <c r="F29" s="417"/>
      <c r="G29" s="418"/>
      <c r="I29" s="117"/>
      <c r="J29" s="117"/>
      <c r="K29" s="3"/>
      <c r="L29" s="3"/>
      <c r="M29" s="3"/>
      <c r="N29" s="3"/>
    </row>
    <row r="30" spans="1:14" ht="15.75" customHeight="1" x14ac:dyDescent="0.2">
      <c r="A30" s="23"/>
      <c r="B30" s="403" t="s">
        <v>234</v>
      </c>
      <c r="C30" s="403"/>
      <c r="D30" s="404"/>
      <c r="E30" s="176"/>
      <c r="F30" s="179">
        <f>SUM('PUBLIC &amp; PRIVATE PARTNERSHIPS'!I32:I51)</f>
        <v>2</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403" t="s">
        <v>235</v>
      </c>
      <c r="C32" s="403"/>
      <c r="D32" s="404"/>
      <c r="E32" s="26"/>
      <c r="F32" s="59">
        <f>SUM('PUBLIC &amp; PRIVATE PARTNERSHIPS'!J32:J51)</f>
        <v>38700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9" t="s">
        <v>75</v>
      </c>
      <c r="F35" s="420"/>
      <c r="G35" s="421"/>
      <c r="I35" s="117"/>
      <c r="J35" s="117"/>
      <c r="K35" s="3"/>
      <c r="L35" s="3"/>
      <c r="M35" s="3"/>
      <c r="N35" s="3"/>
    </row>
    <row r="36" spans="1:14" ht="15.75" customHeight="1" x14ac:dyDescent="0.2">
      <c r="A36" s="83"/>
      <c r="B36" s="403" t="s">
        <v>236</v>
      </c>
      <c r="C36" s="403"/>
      <c r="D36" s="404"/>
      <c r="E36" s="180"/>
      <c r="F36" s="179">
        <f>SUM('PUBLIC-ONLY PROJECTS'!B92:B101)</f>
        <v>3</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93" t="s">
        <v>237</v>
      </c>
      <c r="D38" s="394"/>
      <c r="E38" s="72"/>
      <c r="F38" s="40">
        <f>SUM('PUBLIC-ONLY PROJECTS'!C92:C101)</f>
        <v>760</v>
      </c>
      <c r="G38" s="28"/>
      <c r="I38" s="117"/>
      <c r="J38" s="117"/>
      <c r="K38" s="125"/>
      <c r="L38" s="3"/>
      <c r="M38" s="3"/>
      <c r="N38" s="3"/>
    </row>
    <row r="39" spans="1:14" ht="15" customHeight="1" x14ac:dyDescent="0.2">
      <c r="A39" s="30"/>
      <c r="B39" s="21"/>
      <c r="C39" s="395"/>
      <c r="D39" s="396"/>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93" t="s">
        <v>238</v>
      </c>
      <c r="D42" s="394"/>
      <c r="E42" s="72"/>
      <c r="F42" s="59">
        <f>SUM('PUBLIC-ONLY PROJECTS'!D92:D101)</f>
        <v>0</v>
      </c>
      <c r="G42" s="28"/>
      <c r="I42" s="117"/>
      <c r="J42" s="117"/>
      <c r="K42" s="125"/>
      <c r="L42" s="3"/>
      <c r="M42" s="3"/>
      <c r="N42" s="3"/>
    </row>
    <row r="43" spans="1:14" ht="15" customHeight="1" x14ac:dyDescent="0.2">
      <c r="A43" s="30"/>
      <c r="B43" s="6"/>
      <c r="C43" s="395"/>
      <c r="D43" s="396"/>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93" t="s">
        <v>239</v>
      </c>
      <c r="D46" s="394"/>
      <c r="E46" s="72"/>
      <c r="F46" s="59">
        <f>SUM('PUBLIC-ONLY PROJECTS'!E92:E101)</f>
        <v>0</v>
      </c>
      <c r="G46" s="28"/>
      <c r="I46" s="117"/>
      <c r="J46" s="117"/>
      <c r="K46" s="125"/>
      <c r="L46" s="3"/>
      <c r="M46" s="3"/>
      <c r="N46" s="3"/>
    </row>
    <row r="47" spans="1:14" ht="15" customHeight="1" x14ac:dyDescent="0.2">
      <c r="A47" s="30"/>
      <c r="B47" s="6"/>
      <c r="C47" s="395"/>
      <c r="D47" s="396"/>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93" t="s">
        <v>240</v>
      </c>
      <c r="D50" s="394"/>
      <c r="E50" s="72"/>
      <c r="F50" s="59">
        <f>SUM('PUBLIC-ONLY PROJECTS'!F92:F101)</f>
        <v>0</v>
      </c>
      <c r="G50" s="28"/>
      <c r="I50" s="117"/>
      <c r="J50" s="117"/>
      <c r="K50" s="125"/>
      <c r="L50" s="3"/>
      <c r="M50" s="3"/>
      <c r="N50" s="3"/>
    </row>
    <row r="51" spans="1:14" ht="15" customHeight="1" x14ac:dyDescent="0.2">
      <c r="A51" s="88"/>
      <c r="B51" s="6"/>
      <c r="C51" s="395"/>
      <c r="D51" s="396"/>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93" t="s">
        <v>241</v>
      </c>
      <c r="D54" s="394"/>
      <c r="E54" s="81"/>
      <c r="F54" s="59">
        <f>SUM('PUBLIC-ONLY PROJECTS'!G92:G101)</f>
        <v>0</v>
      </c>
      <c r="G54" s="28"/>
      <c r="I54" s="117"/>
      <c r="J54" s="117"/>
      <c r="K54" s="125"/>
      <c r="L54" s="3"/>
      <c r="M54" s="3"/>
      <c r="N54" s="3"/>
    </row>
    <row r="55" spans="1:14" ht="14.25" customHeight="1" x14ac:dyDescent="0.2">
      <c r="A55" s="30"/>
      <c r="B55" s="6"/>
      <c r="C55" s="395"/>
      <c r="D55" s="396"/>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5"/>
      <c r="C57" s="175"/>
      <c r="D57" s="175"/>
      <c r="E57" s="175"/>
      <c r="F57" s="175"/>
      <c r="G57" s="175"/>
      <c r="I57" s="117"/>
      <c r="J57" s="117"/>
      <c r="K57" s="125"/>
      <c r="L57" s="3"/>
      <c r="M57" s="3"/>
      <c r="N57" s="3"/>
    </row>
    <row r="58" spans="1:14" ht="12.75" customHeight="1" x14ac:dyDescent="0.2">
      <c r="A58" s="3"/>
      <c r="B58" s="397" t="s">
        <v>242</v>
      </c>
      <c r="C58" s="398"/>
      <c r="D58" s="398"/>
      <c r="E58" s="398"/>
      <c r="F58" s="398"/>
      <c r="G58" s="399"/>
      <c r="I58" s="117"/>
      <c r="J58" s="117"/>
      <c r="K58" s="3"/>
      <c r="L58" s="3"/>
      <c r="M58" s="3"/>
      <c r="N58" s="3"/>
    </row>
    <row r="59" spans="1:14" ht="12.75" customHeight="1" x14ac:dyDescent="0.2">
      <c r="A59" s="3"/>
      <c r="B59" s="400"/>
      <c r="C59" s="401"/>
      <c r="D59" s="401"/>
      <c r="E59" s="401"/>
      <c r="F59" s="401"/>
      <c r="G59" s="402"/>
      <c r="I59" s="117"/>
      <c r="J59" s="117"/>
      <c r="K59" s="3"/>
      <c r="L59" s="3"/>
      <c r="M59" s="3"/>
      <c r="N59" s="3"/>
    </row>
    <row r="60" spans="1:14" ht="12.75" customHeight="1" x14ac:dyDescent="0.2">
      <c r="A60" s="3"/>
      <c r="B60" s="3"/>
      <c r="C60" s="3"/>
      <c r="D60" s="17"/>
      <c r="E60" s="176"/>
      <c r="F60" s="154">
        <f>SUM(((((F38+F42)+F46)+F50)+F54))</f>
        <v>760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91" t="s">
        <v>243</v>
      </c>
      <c r="F63" s="391"/>
      <c r="G63" s="391"/>
      <c r="I63" s="117"/>
      <c r="J63" s="117"/>
      <c r="K63" s="125"/>
      <c r="L63" s="3"/>
      <c r="M63" s="3"/>
      <c r="N63" s="3"/>
    </row>
    <row r="64" spans="1:14" ht="18" customHeight="1" x14ac:dyDescent="0.2">
      <c r="A64" s="3"/>
      <c r="B64" s="3"/>
      <c r="C64" s="3"/>
      <c r="D64" s="3"/>
      <c r="E64" s="391"/>
      <c r="F64" s="391"/>
      <c r="G64" s="391"/>
      <c r="I64" s="117"/>
      <c r="J64" s="117"/>
      <c r="K64" s="3"/>
      <c r="L64" s="3"/>
      <c r="M64" s="3"/>
      <c r="N64" s="3"/>
    </row>
    <row r="65" spans="1:14" ht="18" customHeight="1" x14ac:dyDescent="0.2">
      <c r="A65" s="3"/>
      <c r="B65" s="3"/>
      <c r="C65" s="3"/>
      <c r="D65" s="3"/>
      <c r="E65" s="392"/>
      <c r="F65" s="392"/>
      <c r="G65" s="392"/>
      <c r="I65" s="117"/>
      <c r="J65" s="117"/>
      <c r="K65" s="3"/>
      <c r="L65" s="3"/>
      <c r="M65" s="3"/>
      <c r="N65" s="3"/>
    </row>
    <row r="66" spans="1:14" ht="15.75" customHeight="1" x14ac:dyDescent="0.2">
      <c r="A66" s="3"/>
      <c r="B66" s="3"/>
      <c r="C66" s="3"/>
      <c r="D66" s="17"/>
      <c r="E66" s="26"/>
      <c r="F66" s="59">
        <f>SUM(((F26+F32)+F60))</f>
        <v>210460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2"/>
      <c r="E69" s="181"/>
      <c r="F69" s="183" t="s">
        <v>244</v>
      </c>
      <c r="G69" s="181"/>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29" t="s">
        <v>36</v>
      </c>
      <c r="F71" s="430"/>
      <c r="G71" s="430"/>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22" t="s">
        <v>144</v>
      </c>
      <c r="B73" s="229"/>
      <c r="C73" s="229"/>
      <c r="D73" s="229"/>
      <c r="E73" s="229"/>
      <c r="F73" s="229"/>
      <c r="G73" s="229"/>
      <c r="I73" s="117"/>
      <c r="J73" s="117"/>
      <c r="K73" s="3"/>
      <c r="L73" s="3"/>
      <c r="M73" s="3"/>
      <c r="N73" s="3"/>
    </row>
    <row r="74" spans="1:14" ht="12.75" customHeight="1" x14ac:dyDescent="0.2">
      <c r="A74" s="3"/>
      <c r="B74" s="3"/>
      <c r="C74" s="3"/>
      <c r="D74" s="17"/>
      <c r="E74" s="26"/>
      <c r="F74" s="69">
        <f>'Other data collection'!J4</f>
        <v>2</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22" t="s">
        <v>146</v>
      </c>
      <c r="C76" s="229"/>
      <c r="D76" s="229"/>
      <c r="E76" s="229"/>
      <c r="F76" s="229"/>
      <c r="G76" s="229"/>
      <c r="I76" s="117"/>
      <c r="J76" s="117"/>
      <c r="K76" s="3"/>
      <c r="L76" s="3"/>
      <c r="M76" s="3"/>
      <c r="N76" s="3"/>
    </row>
    <row r="77" spans="1:14" ht="12.75" customHeight="1" x14ac:dyDescent="0.25">
      <c r="A77" s="3"/>
      <c r="B77" s="3"/>
      <c r="C77" s="3"/>
      <c r="D77" s="17"/>
      <c r="E77" s="98"/>
      <c r="F77" s="69">
        <f>'Other data collection'!J5</f>
        <v>1</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22" t="s">
        <v>147</v>
      </c>
      <c r="D79" s="229"/>
      <c r="E79" s="229"/>
      <c r="F79" s="229"/>
      <c r="G79" s="229"/>
      <c r="I79" s="117"/>
      <c r="J79" s="117"/>
      <c r="K79" s="3"/>
      <c r="L79" s="3"/>
      <c r="M79" s="3"/>
      <c r="N79" s="3"/>
    </row>
    <row r="80" spans="1:14" ht="15.75" customHeight="1" x14ac:dyDescent="0.2">
      <c r="A80" s="3"/>
      <c r="B80" s="3"/>
      <c r="C80" s="3"/>
      <c r="D80" s="17"/>
      <c r="E80" s="26"/>
      <c r="F80" s="69">
        <f>'Other data collection'!J6</f>
        <v>1</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22" t="s">
        <v>148</v>
      </c>
      <c r="E82" s="229"/>
      <c r="F82" s="229"/>
      <c r="G82" s="229"/>
      <c r="I82" s="117"/>
      <c r="J82" s="117"/>
      <c r="K82" s="3"/>
      <c r="L82" s="3"/>
      <c r="M82" s="3"/>
      <c r="N82" s="3"/>
    </row>
    <row r="83" spans="1:14" ht="12.75" customHeight="1" x14ac:dyDescent="0.2">
      <c r="A83" s="3"/>
      <c r="B83" s="3"/>
      <c r="C83" s="3"/>
      <c r="D83" s="17"/>
      <c r="E83" s="26"/>
      <c r="F83" s="69">
        <f>'Other data collection'!J7</f>
        <v>828</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22" t="s">
        <v>150</v>
      </c>
      <c r="C85" s="229"/>
      <c r="D85" s="229"/>
      <c r="E85" s="229"/>
      <c r="F85" s="229"/>
      <c r="G85" s="229"/>
      <c r="I85" s="117"/>
      <c r="J85" s="117"/>
      <c r="K85" s="3"/>
      <c r="L85" s="3"/>
      <c r="M85" s="3"/>
      <c r="N85" s="3"/>
    </row>
    <row r="86" spans="1:14" ht="12.75" customHeight="1" x14ac:dyDescent="0.25">
      <c r="A86" s="3"/>
      <c r="B86" s="3"/>
      <c r="C86" s="3"/>
      <c r="D86" s="125"/>
      <c r="E86" s="148"/>
      <c r="F86" s="149">
        <f>'Other data collection'!J8</f>
        <v>0</v>
      </c>
      <c r="G86" s="150"/>
      <c r="I86" s="117"/>
      <c r="J86" s="117"/>
      <c r="K86" s="125"/>
      <c r="L86" s="3"/>
      <c r="M86" s="3"/>
      <c r="N86" s="3"/>
    </row>
    <row r="87" spans="1:14" ht="12.75" customHeight="1" x14ac:dyDescent="0.2">
      <c r="A87" s="3"/>
      <c r="B87" s="3"/>
      <c r="C87" s="3"/>
      <c r="D87" s="125"/>
      <c r="E87" s="151"/>
      <c r="F87" s="152"/>
      <c r="G87" s="153"/>
      <c r="I87" s="117"/>
      <c r="J87" s="117"/>
      <c r="K87" s="125"/>
      <c r="L87" s="3"/>
      <c r="M87" s="3"/>
      <c r="N87" s="3"/>
    </row>
    <row r="88" spans="1:14" ht="15" customHeight="1" x14ac:dyDescent="0.2">
      <c r="A88" s="3"/>
      <c r="B88" s="3"/>
      <c r="C88" s="422" t="s">
        <v>152</v>
      </c>
      <c r="D88" s="229"/>
      <c r="E88" s="229"/>
      <c r="F88" s="229"/>
      <c r="G88" s="229"/>
      <c r="I88" s="117"/>
      <c r="J88" s="117"/>
      <c r="K88" s="3"/>
      <c r="L88" s="3"/>
      <c r="M88" s="3"/>
      <c r="N88" s="3"/>
    </row>
    <row r="89" spans="1:14" ht="15" customHeight="1" x14ac:dyDescent="0.25">
      <c r="A89" s="3"/>
      <c r="B89" s="3"/>
      <c r="C89" s="3"/>
      <c r="D89" s="125"/>
      <c r="E89" s="148"/>
      <c r="F89" s="149">
        <f>'Other data collection'!J9</f>
        <v>0</v>
      </c>
      <c r="G89" s="150"/>
      <c r="I89" s="117"/>
      <c r="J89" s="117"/>
      <c r="K89" s="125"/>
      <c r="L89" s="3"/>
      <c r="M89" s="3"/>
      <c r="N89" s="3"/>
    </row>
    <row r="90" spans="1:14" ht="12.75" customHeight="1" x14ac:dyDescent="0.2">
      <c r="A90" s="3"/>
      <c r="B90" s="3"/>
      <c r="C90" s="3"/>
      <c r="D90" s="125"/>
      <c r="E90" s="151"/>
      <c r="F90" s="152"/>
      <c r="G90" s="153"/>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iYe6t+eJrrofgtDAtrjOCicpOCUPeo7K2gxK1LIYn8mUquIc0PK1xa6mdw4+IMYAm15++IVASlYOU1xp1PBP/Q==" saltValue="tp5+/adaL6dSSn7fYcHhVw=="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4"/>
  <sheetViews>
    <sheetView tabSelected="1" workbookViewId="0">
      <selection activeCell="K58" sqref="K58"/>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2021</v>
      </c>
      <c r="D1" s="5" t="s">
        <v>8</v>
      </c>
      <c r="E1" s="3"/>
      <c r="F1" s="3"/>
      <c r="G1" s="5" t="str">
        <f>'PRIVATE SECTOR REINVESTMENT'!B1</f>
        <v>MINEOLA</v>
      </c>
      <c r="H1" s="8"/>
      <c r="I1" s="3"/>
      <c r="J1" s="39" t="s">
        <v>44</v>
      </c>
    </row>
    <row r="2" spans="1:12" ht="14.25" customHeight="1" x14ac:dyDescent="0.2">
      <c r="A2" s="3"/>
      <c r="B2" s="3"/>
      <c r="C2" s="9" t="s">
        <v>56</v>
      </c>
      <c r="D2" s="3"/>
      <c r="E2" s="3"/>
      <c r="F2" s="177"/>
      <c r="G2" s="8"/>
      <c r="H2" s="8"/>
      <c r="I2" s="3"/>
      <c r="J2" s="39" t="s">
        <v>57</v>
      </c>
    </row>
    <row r="3" spans="1:12" ht="14.25" customHeight="1" x14ac:dyDescent="0.2">
      <c r="A3" s="3"/>
      <c r="B3" s="3"/>
      <c r="C3" s="9"/>
      <c r="D3" s="3"/>
      <c r="E3" s="3"/>
      <c r="F3" s="125"/>
      <c r="G3" s="3"/>
      <c r="H3" s="3"/>
      <c r="I3" s="3"/>
      <c r="J3" s="167" t="s">
        <v>212</v>
      </c>
    </row>
    <row r="4" spans="1:12" ht="12.75" customHeight="1" x14ac:dyDescent="0.2">
      <c r="A4" s="3"/>
      <c r="B4" s="3"/>
      <c r="C4" s="184"/>
      <c r="D4" s="184"/>
      <c r="E4" s="184"/>
      <c r="F4" s="184"/>
      <c r="G4" s="185"/>
      <c r="H4" s="185"/>
      <c r="I4" s="184"/>
      <c r="J4" s="184"/>
      <c r="K4" s="186"/>
      <c r="L4" s="186"/>
    </row>
    <row r="5" spans="1:12" ht="12.75" customHeight="1" x14ac:dyDescent="0.2">
      <c r="A5" s="3"/>
      <c r="B5" s="3"/>
      <c r="C5" s="3"/>
      <c r="D5" s="3"/>
      <c r="E5" s="3"/>
      <c r="F5" s="8"/>
      <c r="G5" s="443" t="s">
        <v>271</v>
      </c>
      <c r="H5" s="444"/>
      <c r="I5" s="3"/>
      <c r="J5" s="3"/>
      <c r="K5" s="117"/>
      <c r="L5" s="117"/>
    </row>
    <row r="6" spans="1:12" ht="12.75" customHeight="1" x14ac:dyDescent="0.2">
      <c r="A6" s="3"/>
      <c r="B6" s="3"/>
      <c r="C6" s="447" t="s">
        <v>256</v>
      </c>
      <c r="D6" s="447"/>
      <c r="E6" s="447"/>
      <c r="F6" s="6"/>
      <c r="G6" s="445"/>
      <c r="H6" s="256"/>
      <c r="I6" s="3"/>
      <c r="J6" s="3"/>
    </row>
    <row r="7" spans="1:12" ht="14.25" customHeight="1" x14ac:dyDescent="0.2">
      <c r="A7" s="3"/>
      <c r="B7" s="17"/>
      <c r="C7" s="23" t="s">
        <v>63</v>
      </c>
      <c r="D7" s="25"/>
      <c r="E7" s="15"/>
      <c r="F7" s="24"/>
      <c r="G7" s="50">
        <f>SUM('Q1 RS:Q4 RS'!F7)</f>
        <v>15</v>
      </c>
      <c r="H7" s="28"/>
      <c r="I7" s="11"/>
      <c r="J7" s="3"/>
    </row>
    <row r="8" spans="1:12" ht="12.75" customHeight="1" x14ac:dyDescent="0.2">
      <c r="A8" s="3"/>
      <c r="B8" s="17"/>
      <c r="C8" s="30"/>
      <c r="D8" s="21"/>
      <c r="E8" s="21"/>
      <c r="F8" s="32"/>
      <c r="G8" s="30"/>
      <c r="H8" s="32"/>
      <c r="I8" s="11"/>
      <c r="J8" s="3"/>
    </row>
    <row r="9" spans="1:12" ht="15" customHeight="1" x14ac:dyDescent="0.2">
      <c r="A9" s="3"/>
      <c r="B9" s="17"/>
      <c r="C9" s="35"/>
      <c r="D9" s="36" t="s">
        <v>64</v>
      </c>
      <c r="E9" s="15"/>
      <c r="F9" s="24"/>
      <c r="G9" s="53">
        <f>SUM('Q1 RS:Q4 RS'!F9)</f>
        <v>312100</v>
      </c>
      <c r="H9" s="28"/>
      <c r="I9" s="11"/>
      <c r="J9" s="3"/>
    </row>
    <row r="10" spans="1:12" ht="12.75" customHeight="1" x14ac:dyDescent="0.2">
      <c r="A10" s="3"/>
      <c r="B10" s="17"/>
      <c r="C10" s="30"/>
      <c r="D10" s="21"/>
      <c r="E10" s="21"/>
      <c r="F10" s="32"/>
      <c r="G10" s="30"/>
      <c r="H10" s="32"/>
      <c r="I10" s="11"/>
      <c r="J10" s="3"/>
    </row>
    <row r="11" spans="1:12" ht="12.75" customHeight="1" x14ac:dyDescent="0.2">
      <c r="A11" s="3"/>
      <c r="B11" s="3"/>
      <c r="C11" s="15"/>
      <c r="D11" s="15"/>
      <c r="E11" s="15"/>
      <c r="F11" s="15"/>
      <c r="G11" s="15"/>
      <c r="H11" s="15"/>
      <c r="I11" s="3"/>
      <c r="J11" s="3"/>
    </row>
    <row r="12" spans="1:12" ht="12.75" customHeight="1" x14ac:dyDescent="0.2">
      <c r="A12" s="3"/>
      <c r="B12" s="3"/>
      <c r="C12" s="21"/>
      <c r="D12" s="21"/>
      <c r="E12" s="21"/>
      <c r="F12" s="21"/>
      <c r="G12" s="445"/>
      <c r="H12" s="229"/>
      <c r="I12" s="3"/>
      <c r="J12" s="3"/>
    </row>
    <row r="13" spans="1:12" ht="14.25" customHeight="1" x14ac:dyDescent="0.2">
      <c r="A13" s="3"/>
      <c r="B13" s="17"/>
      <c r="C13" s="23" t="s">
        <v>261</v>
      </c>
      <c r="D13" s="25"/>
      <c r="E13" s="15"/>
      <c r="F13" s="24"/>
      <c r="G13" s="50">
        <f>SUM('Q1 RS:Q4 RS'!F13)</f>
        <v>1</v>
      </c>
      <c r="H13" s="52"/>
      <c r="I13" s="11"/>
      <c r="J13" s="3"/>
    </row>
    <row r="14" spans="1:12" ht="12.75" customHeight="1" x14ac:dyDescent="0.2">
      <c r="A14" s="3"/>
      <c r="B14" s="17"/>
      <c r="C14" s="30"/>
      <c r="D14" s="21"/>
      <c r="E14" s="21"/>
      <c r="F14" s="32"/>
      <c r="G14" s="30"/>
      <c r="H14" s="32"/>
      <c r="I14" s="11"/>
      <c r="J14" s="3"/>
    </row>
    <row r="15" spans="1:12" ht="15" customHeight="1" x14ac:dyDescent="0.2">
      <c r="A15" s="3"/>
      <c r="B15" s="17"/>
      <c r="C15" s="35"/>
      <c r="D15" s="36" t="s">
        <v>67</v>
      </c>
      <c r="E15" s="15"/>
      <c r="F15" s="24"/>
      <c r="G15" s="53">
        <f>SUM('Q1 RS:Q4 RS'!F15)</f>
        <v>76500</v>
      </c>
      <c r="H15" s="28"/>
      <c r="I15" s="11"/>
      <c r="J15" s="3"/>
    </row>
    <row r="16" spans="1:12" ht="12.75" customHeight="1" x14ac:dyDescent="0.2">
      <c r="A16" s="3"/>
      <c r="B16" s="17"/>
      <c r="C16" s="30"/>
      <c r="D16" s="21"/>
      <c r="E16" s="21"/>
      <c r="F16" s="32"/>
      <c r="G16" s="30"/>
      <c r="H16" s="32"/>
      <c r="I16" s="11"/>
      <c r="J16" s="3"/>
    </row>
    <row r="17" spans="1:10" ht="12.75" customHeight="1" x14ac:dyDescent="0.2">
      <c r="A17" s="3"/>
      <c r="B17" s="3"/>
      <c r="C17" s="16"/>
      <c r="D17" s="16"/>
      <c r="E17" s="16"/>
      <c r="F17" s="16"/>
      <c r="G17" s="16"/>
      <c r="H17" s="16"/>
      <c r="I17" s="3"/>
      <c r="J17" s="3"/>
    </row>
    <row r="18" spans="1:10" ht="12.75" customHeight="1" x14ac:dyDescent="0.2">
      <c r="A18" s="3"/>
      <c r="B18" s="3"/>
      <c r="C18" s="21"/>
      <c r="D18" s="21"/>
      <c r="E18" s="21"/>
      <c r="F18" s="21"/>
      <c r="G18" s="445"/>
      <c r="H18" s="229"/>
      <c r="I18" s="3"/>
      <c r="J18" s="3"/>
    </row>
    <row r="19" spans="1:10" ht="14.25" customHeight="1" x14ac:dyDescent="0.2">
      <c r="A19" s="3"/>
      <c r="B19" s="17"/>
      <c r="C19" s="23" t="s">
        <v>262</v>
      </c>
      <c r="D19" s="25"/>
      <c r="E19" s="15"/>
      <c r="F19" s="24"/>
      <c r="G19" s="50">
        <f>SUM('Q1 RS:Q4 RS'!F19)</f>
        <v>0</v>
      </c>
      <c r="H19" s="28"/>
      <c r="I19" s="11"/>
      <c r="J19" s="3"/>
    </row>
    <row r="20" spans="1:10" ht="12.75" customHeight="1" x14ac:dyDescent="0.2">
      <c r="A20" s="3"/>
      <c r="B20" s="17"/>
      <c r="C20" s="30"/>
      <c r="D20" s="21"/>
      <c r="E20" s="21"/>
      <c r="F20" s="32"/>
      <c r="G20" s="30"/>
      <c r="H20" s="32"/>
      <c r="I20" s="11"/>
      <c r="J20" s="3"/>
    </row>
    <row r="21" spans="1:10" ht="15" customHeight="1" x14ac:dyDescent="0.2">
      <c r="A21" s="3"/>
      <c r="B21" s="17"/>
      <c r="C21" s="35"/>
      <c r="D21" s="36" t="s">
        <v>71</v>
      </c>
      <c r="E21" s="15"/>
      <c r="F21" s="24"/>
      <c r="G21" s="53">
        <f>SUM('Q1 RS:Q4 RS'!F21)</f>
        <v>315000</v>
      </c>
      <c r="H21" s="28"/>
      <c r="I21" s="11"/>
      <c r="J21" s="3"/>
    </row>
    <row r="22" spans="1:10" ht="12.75" customHeight="1" x14ac:dyDescent="0.2">
      <c r="A22" s="3"/>
      <c r="B22" s="17"/>
      <c r="C22" s="30"/>
      <c r="D22" s="21"/>
      <c r="E22" s="21"/>
      <c r="F22" s="32"/>
      <c r="G22" s="30"/>
      <c r="H22" s="32"/>
      <c r="I22" s="11"/>
      <c r="J22" s="3"/>
    </row>
    <row r="23" spans="1:10" ht="12.75" customHeight="1" x14ac:dyDescent="0.2">
      <c r="A23" s="3"/>
      <c r="B23" s="3"/>
      <c r="C23" s="15"/>
      <c r="D23" s="15"/>
      <c r="E23" s="15"/>
      <c r="F23" s="15"/>
      <c r="G23" s="15"/>
      <c r="H23" s="15"/>
      <c r="I23" s="3"/>
      <c r="J23" s="3"/>
    </row>
    <row r="24" spans="1:10" ht="12.75" customHeight="1" x14ac:dyDescent="0.2">
      <c r="A24" s="3"/>
      <c r="B24" s="3"/>
      <c r="C24" s="3"/>
      <c r="D24" s="446" t="s">
        <v>72</v>
      </c>
      <c r="E24" s="229"/>
      <c r="F24" s="229"/>
      <c r="G24" s="3"/>
      <c r="H24" s="3"/>
      <c r="I24" s="3"/>
      <c r="J24" s="3"/>
    </row>
    <row r="25" spans="1:10" ht="12.75" customHeight="1" x14ac:dyDescent="0.2">
      <c r="A25" s="3"/>
      <c r="B25" s="3"/>
      <c r="C25" s="3"/>
      <c r="D25" s="3"/>
      <c r="E25" s="3"/>
      <c r="F25" s="3"/>
      <c r="G25" s="56"/>
      <c r="H25" s="21"/>
      <c r="I25" s="3"/>
      <c r="J25" s="3"/>
    </row>
    <row r="26" spans="1:10" ht="12.75" customHeight="1" x14ac:dyDescent="0.2">
      <c r="A26" s="3"/>
      <c r="B26" s="3"/>
      <c r="C26" s="3"/>
      <c r="D26" s="3"/>
      <c r="E26" s="3"/>
      <c r="F26" s="46"/>
      <c r="G26" s="58">
        <f>SUM(((G9+G15)+G21))</f>
        <v>703600</v>
      </c>
      <c r="H26" s="28"/>
      <c r="I26" s="11"/>
      <c r="J26" s="3"/>
    </row>
    <row r="27" spans="1:10" ht="12.75" customHeight="1" x14ac:dyDescent="0.2">
      <c r="A27" s="3"/>
      <c r="B27" s="3"/>
      <c r="C27" s="3"/>
      <c r="D27" s="3"/>
      <c r="E27" s="3"/>
      <c r="F27" s="46"/>
      <c r="G27" s="30"/>
      <c r="H27" s="32"/>
      <c r="I27" s="11"/>
      <c r="J27" s="3"/>
    </row>
    <row r="28" spans="1:10" ht="12.75" customHeight="1" x14ac:dyDescent="0.2">
      <c r="A28" s="3"/>
      <c r="B28" s="3"/>
      <c r="C28" s="3"/>
      <c r="D28" s="3"/>
      <c r="E28" s="3"/>
      <c r="F28" s="3"/>
      <c r="G28" s="60"/>
      <c r="H28" s="15"/>
      <c r="I28" s="3"/>
      <c r="J28" s="3"/>
    </row>
    <row r="29" spans="1:10" ht="12.75" customHeight="1" x14ac:dyDescent="0.2">
      <c r="A29" s="3"/>
      <c r="B29" s="3"/>
      <c r="C29" s="3"/>
      <c r="D29" s="3"/>
      <c r="E29" s="3"/>
      <c r="F29" s="3"/>
      <c r="G29" s="3"/>
      <c r="H29" s="3"/>
      <c r="I29" s="3"/>
      <c r="J29" s="3"/>
    </row>
    <row r="30" spans="1:10" ht="15.75" customHeight="1" x14ac:dyDescent="0.25">
      <c r="A30" s="3"/>
      <c r="B30" s="3"/>
      <c r="C30" s="21"/>
      <c r="D30" s="442" t="s">
        <v>257</v>
      </c>
      <c r="E30" s="229"/>
      <c r="F30" s="229"/>
      <c r="G30" s="44"/>
      <c r="H30" s="63"/>
      <c r="I30" s="3"/>
      <c r="J30" s="3"/>
    </row>
    <row r="31" spans="1:10" ht="14.25" customHeight="1" x14ac:dyDescent="0.2">
      <c r="A31" s="3"/>
      <c r="B31" s="17"/>
      <c r="C31" s="23" t="s">
        <v>73</v>
      </c>
      <c r="D31" s="25"/>
      <c r="E31" s="15"/>
      <c r="F31" s="24"/>
      <c r="G31" s="50">
        <f>SUM('Q1 RS:Q4 RS'!F30)</f>
        <v>11</v>
      </c>
      <c r="H31" s="28"/>
      <c r="I31" s="11"/>
      <c r="J31" s="3"/>
    </row>
    <row r="32" spans="1:10" ht="12.75" customHeight="1" x14ac:dyDescent="0.2">
      <c r="A32" s="3"/>
      <c r="B32" s="17"/>
      <c r="C32" s="30"/>
      <c r="D32" s="21"/>
      <c r="E32" s="21"/>
      <c r="F32" s="32"/>
      <c r="G32" s="30"/>
      <c r="H32" s="32"/>
      <c r="I32" s="11"/>
      <c r="J32" s="3"/>
    </row>
    <row r="33" spans="1:10" ht="15" customHeight="1" x14ac:dyDescent="0.2">
      <c r="A33" s="3"/>
      <c r="B33" s="17"/>
      <c r="C33" s="35"/>
      <c r="D33" s="36" t="s">
        <v>74</v>
      </c>
      <c r="E33" s="15"/>
      <c r="F33" s="24"/>
      <c r="G33" s="53">
        <f>SUM('Q1 RS:Q4 RS'!F32)</f>
        <v>134200.51</v>
      </c>
      <c r="H33" s="28"/>
      <c r="I33" s="11"/>
      <c r="J33" s="3"/>
    </row>
    <row r="34" spans="1:10" ht="12.75" customHeight="1" x14ac:dyDescent="0.2">
      <c r="A34" s="3"/>
      <c r="B34" s="17"/>
      <c r="C34" s="30"/>
      <c r="D34" s="21"/>
      <c r="E34" s="21"/>
      <c r="F34" s="32"/>
      <c r="G34" s="30"/>
      <c r="H34" s="32"/>
      <c r="I34" s="11"/>
      <c r="J34" s="3"/>
    </row>
    <row r="35" spans="1:10" ht="12.75" customHeight="1" x14ac:dyDescent="0.2">
      <c r="A35" s="3"/>
      <c r="B35" s="3"/>
      <c r="C35" s="16"/>
      <c r="D35" s="16"/>
      <c r="E35" s="16"/>
      <c r="F35" s="16"/>
      <c r="G35" s="16"/>
      <c r="H35" s="16"/>
      <c r="I35" s="3"/>
      <c r="J35" s="3"/>
    </row>
    <row r="36" spans="1:10" ht="15.75" customHeight="1" x14ac:dyDescent="0.25">
      <c r="A36" s="3"/>
      <c r="B36" s="3"/>
      <c r="C36" s="21"/>
      <c r="D36" s="21"/>
      <c r="E36" s="21"/>
      <c r="F36" s="62" t="s">
        <v>75</v>
      </c>
      <c r="G36" s="44"/>
      <c r="H36" s="43"/>
      <c r="I36" s="3"/>
      <c r="J36" s="3"/>
    </row>
    <row r="37" spans="1:10" ht="14.25" customHeight="1" x14ac:dyDescent="0.2">
      <c r="A37" s="3"/>
      <c r="B37" s="17"/>
      <c r="C37" s="23" t="s">
        <v>76</v>
      </c>
      <c r="D37" s="15"/>
      <c r="E37" s="15"/>
      <c r="F37" s="24"/>
      <c r="G37" s="50">
        <f>SUM('Q1 RS:Q4 RS'!F36)</f>
        <v>11</v>
      </c>
      <c r="H37" s="28"/>
      <c r="I37" s="11"/>
      <c r="J37" s="3"/>
    </row>
    <row r="38" spans="1:10" ht="12.75" customHeight="1" x14ac:dyDescent="0.2">
      <c r="A38" s="3"/>
      <c r="B38" s="17"/>
      <c r="C38" s="30"/>
      <c r="D38" s="21"/>
      <c r="E38" s="21"/>
      <c r="F38" s="32"/>
      <c r="G38" s="70"/>
      <c r="H38" s="71"/>
      <c r="I38" s="11"/>
      <c r="J38" s="3"/>
    </row>
    <row r="39" spans="1:10" ht="14.25" customHeight="1" x14ac:dyDescent="0.2">
      <c r="A39" s="3"/>
      <c r="B39" s="17"/>
      <c r="C39" s="23" t="s">
        <v>77</v>
      </c>
      <c r="D39" s="15" t="s">
        <v>78</v>
      </c>
      <c r="E39" s="15"/>
      <c r="F39" s="207"/>
      <c r="G39" s="82">
        <f>SUM('Q1 RS:Q4 RS'!F38)</f>
        <v>6363</v>
      </c>
      <c r="H39" s="28"/>
      <c r="I39" s="11"/>
      <c r="J39" s="3"/>
    </row>
    <row r="40" spans="1:10" ht="12.75" customHeight="1" x14ac:dyDescent="0.2">
      <c r="A40" s="3"/>
      <c r="B40" s="17"/>
      <c r="C40" s="30"/>
      <c r="D40" s="21"/>
      <c r="E40" s="21"/>
      <c r="F40" s="208"/>
      <c r="G40" s="75"/>
      <c r="H40" s="71"/>
      <c r="I40" s="11"/>
      <c r="J40" s="3"/>
    </row>
    <row r="41" spans="1:10" ht="14.25" customHeight="1" x14ac:dyDescent="0.2">
      <c r="A41" s="3"/>
      <c r="B41" s="17"/>
      <c r="C41" s="23"/>
      <c r="D41" s="15"/>
      <c r="E41" s="15"/>
      <c r="F41" s="209"/>
      <c r="G41" s="198"/>
      <c r="H41" s="28"/>
      <c r="I41" s="11"/>
      <c r="J41" s="3"/>
    </row>
    <row r="42" spans="1:10" ht="12.75" customHeight="1" x14ac:dyDescent="0.2">
      <c r="A42" s="3"/>
      <c r="B42" s="17"/>
      <c r="C42" s="30"/>
      <c r="D42" s="21"/>
      <c r="E42" s="21"/>
      <c r="F42" s="208"/>
      <c r="G42" s="204"/>
      <c r="H42" s="166"/>
      <c r="I42" s="11"/>
      <c r="J42" s="3"/>
    </row>
    <row r="43" spans="1:10" ht="14.25" customHeight="1" x14ac:dyDescent="0.2">
      <c r="A43" s="3"/>
      <c r="B43" s="17"/>
      <c r="C43" s="23" t="s">
        <v>79</v>
      </c>
      <c r="D43" s="15" t="s">
        <v>80</v>
      </c>
      <c r="E43" s="15"/>
      <c r="F43" s="209"/>
      <c r="G43" s="205">
        <f>SUM('Q1 RS:Q4 RS'!F42)</f>
        <v>1371</v>
      </c>
      <c r="H43" s="155"/>
      <c r="I43" s="125"/>
      <c r="J43" s="3"/>
    </row>
    <row r="44" spans="1:10" ht="12.75" customHeight="1" x14ac:dyDescent="0.2">
      <c r="A44" s="3"/>
      <c r="B44" s="17"/>
      <c r="C44" s="30"/>
      <c r="D44" s="21"/>
      <c r="E44" s="21"/>
      <c r="F44" s="210"/>
      <c r="G44" s="206"/>
      <c r="H44" s="153"/>
      <c r="I44" s="125"/>
      <c r="J44" s="3"/>
    </row>
    <row r="45" spans="1:10" ht="14.25" customHeight="1" x14ac:dyDescent="0.2">
      <c r="A45" s="3"/>
      <c r="B45" s="17"/>
      <c r="C45" s="23"/>
      <c r="D45" s="15"/>
      <c r="E45" s="15"/>
      <c r="F45" s="207"/>
      <c r="G45" s="177"/>
      <c r="H45" s="101"/>
      <c r="I45" s="11"/>
      <c r="J45" s="3"/>
    </row>
    <row r="46" spans="1:10" ht="12.75" customHeight="1" x14ac:dyDescent="0.2">
      <c r="A46" s="3"/>
      <c r="B46" s="17"/>
      <c r="C46" s="30"/>
      <c r="D46" s="21"/>
      <c r="E46" s="21"/>
      <c r="F46" s="208"/>
      <c r="G46" s="75"/>
      <c r="H46" s="32"/>
      <c r="I46" s="11"/>
      <c r="J46" s="3"/>
    </row>
    <row r="47" spans="1:10" ht="14.25" customHeight="1" x14ac:dyDescent="0.2">
      <c r="A47" s="3"/>
      <c r="B47" s="17"/>
      <c r="C47" s="23" t="s">
        <v>81</v>
      </c>
      <c r="D47" s="15" t="s">
        <v>82</v>
      </c>
      <c r="E47" s="15"/>
      <c r="F47" s="209"/>
      <c r="G47" s="82">
        <f>SUM('Q1 RS:Q4 RS'!F46)</f>
        <v>0</v>
      </c>
      <c r="H47" s="28"/>
      <c r="I47" s="11"/>
      <c r="J47" s="3"/>
    </row>
    <row r="48" spans="1:10" ht="12.75" customHeight="1" x14ac:dyDescent="0.2">
      <c r="A48" s="3"/>
      <c r="B48" s="17"/>
      <c r="C48" s="30"/>
      <c r="D48" s="21"/>
      <c r="E48" s="21"/>
      <c r="F48" s="210"/>
      <c r="G48" s="75"/>
      <c r="H48" s="32"/>
      <c r="I48" s="11"/>
      <c r="J48" s="3"/>
    </row>
    <row r="49" spans="1:10" ht="14.25" customHeight="1" x14ac:dyDescent="0.2">
      <c r="A49" s="3"/>
      <c r="B49" s="17"/>
      <c r="C49" s="23"/>
      <c r="D49" s="15"/>
      <c r="E49" s="15"/>
      <c r="F49" s="207"/>
      <c r="G49" s="198"/>
      <c r="H49" s="28"/>
      <c r="I49" s="11"/>
      <c r="J49" s="3"/>
    </row>
    <row r="50" spans="1:10" ht="14.25" customHeight="1" x14ac:dyDescent="0.2">
      <c r="A50" s="3"/>
      <c r="B50" s="17"/>
      <c r="C50" s="88"/>
      <c r="D50" s="21"/>
      <c r="E50" s="21"/>
      <c r="F50" s="208"/>
      <c r="G50" s="75"/>
      <c r="H50" s="32"/>
      <c r="I50" s="11"/>
      <c r="J50" s="3"/>
    </row>
    <row r="51" spans="1:10" ht="14.25" customHeight="1" x14ac:dyDescent="0.2">
      <c r="A51" s="3"/>
      <c r="B51" s="17"/>
      <c r="C51" s="23" t="s">
        <v>83</v>
      </c>
      <c r="D51" s="15" t="s">
        <v>84</v>
      </c>
      <c r="E51" s="15"/>
      <c r="F51" s="209"/>
      <c r="G51" s="82">
        <f>SUM('Q1 RS:Q4 RS'!F50)</f>
        <v>0</v>
      </c>
      <c r="H51" s="28"/>
      <c r="I51" s="11"/>
      <c r="J51" s="3"/>
    </row>
    <row r="52" spans="1:10" ht="14.25" customHeight="1" x14ac:dyDescent="0.2">
      <c r="A52" s="3"/>
      <c r="B52" s="17"/>
      <c r="C52" s="88"/>
      <c r="D52" s="21"/>
      <c r="E52" s="21"/>
      <c r="F52" s="210"/>
      <c r="G52" s="75"/>
      <c r="H52" s="32"/>
      <c r="I52" s="11"/>
      <c r="J52" s="3"/>
    </row>
    <row r="53" spans="1:10" ht="14.25" customHeight="1" x14ac:dyDescent="0.2">
      <c r="A53" s="3"/>
      <c r="B53" s="17"/>
      <c r="C53" s="23"/>
      <c r="D53" s="15"/>
      <c r="E53" s="15"/>
      <c r="F53" s="207"/>
      <c r="G53" s="198"/>
      <c r="H53" s="28"/>
      <c r="I53" s="11"/>
      <c r="J53" s="3"/>
    </row>
    <row r="54" spans="1:10" ht="12.75" customHeight="1" x14ac:dyDescent="0.2">
      <c r="A54" s="3"/>
      <c r="B54" s="17"/>
      <c r="C54" s="30"/>
      <c r="D54" s="21"/>
      <c r="E54" s="21"/>
      <c r="F54" s="208"/>
      <c r="G54" s="95"/>
      <c r="H54" s="90"/>
      <c r="I54" s="11"/>
      <c r="J54" s="3"/>
    </row>
    <row r="55" spans="1:10" ht="14.25" customHeight="1" x14ac:dyDescent="0.2">
      <c r="A55" s="3"/>
      <c r="B55" s="17"/>
      <c r="C55" s="23" t="s">
        <v>87</v>
      </c>
      <c r="D55" s="15" t="s">
        <v>88</v>
      </c>
      <c r="E55" s="15"/>
      <c r="F55" s="207"/>
      <c r="G55" s="82">
        <f>SUM('Q1 RS:Q4 RS'!F54)</f>
        <v>0</v>
      </c>
      <c r="H55" s="28"/>
      <c r="I55" s="11"/>
      <c r="J55" s="3"/>
    </row>
    <row r="56" spans="1:10" ht="12.75" customHeight="1" x14ac:dyDescent="0.2">
      <c r="A56" s="3"/>
      <c r="B56" s="17"/>
      <c r="C56" s="30"/>
      <c r="D56" s="21"/>
      <c r="E56" s="21"/>
      <c r="F56" s="208"/>
      <c r="G56" s="95"/>
      <c r="H56" s="32"/>
      <c r="I56" s="11"/>
      <c r="J56" s="3"/>
    </row>
    <row r="57" spans="1:10" ht="12.75" customHeight="1" x14ac:dyDescent="0.2">
      <c r="A57" s="3"/>
      <c r="B57" s="3"/>
      <c r="C57" s="15"/>
      <c r="D57" s="15"/>
      <c r="E57" s="15"/>
      <c r="F57" s="15"/>
      <c r="G57" s="91"/>
      <c r="H57" s="15"/>
      <c r="I57" s="3"/>
      <c r="J57" s="3"/>
    </row>
    <row r="58" spans="1:10" ht="12.75" customHeight="1" x14ac:dyDescent="0.2">
      <c r="A58" s="3"/>
      <c r="B58" s="3"/>
      <c r="C58" s="3"/>
      <c r="D58" s="3"/>
      <c r="E58" s="441" t="s">
        <v>149</v>
      </c>
      <c r="F58" s="229"/>
      <c r="G58" s="3"/>
      <c r="H58" s="3"/>
      <c r="I58" s="3"/>
      <c r="J58" s="3"/>
    </row>
    <row r="59" spans="1:10" ht="12.75" customHeight="1" x14ac:dyDescent="0.2">
      <c r="A59" s="3"/>
      <c r="B59" s="3"/>
      <c r="C59" s="3"/>
      <c r="D59" s="3"/>
      <c r="E59" s="3"/>
      <c r="F59" s="8"/>
      <c r="G59" s="202">
        <f>SUM(((((G39+G43)+G47)+G51)+G55))</f>
        <v>7734</v>
      </c>
      <c r="H59" s="203"/>
      <c r="I59" s="125"/>
      <c r="J59" s="3"/>
    </row>
    <row r="60" spans="1:10" ht="12.75" customHeight="1" x14ac:dyDescent="0.2">
      <c r="A60" s="3"/>
      <c r="B60" s="3"/>
      <c r="C60" s="3"/>
      <c r="D60" s="3"/>
      <c r="E60" s="3"/>
      <c r="F60" s="156" t="s">
        <v>272</v>
      </c>
      <c r="G60" s="177"/>
      <c r="H60" s="177"/>
      <c r="I60" s="3"/>
      <c r="J60" s="3"/>
    </row>
    <row r="61" spans="1:10" ht="12.75" customHeight="1" x14ac:dyDescent="0.2">
      <c r="A61" s="3"/>
      <c r="B61" s="3"/>
      <c r="C61" s="3"/>
      <c r="D61" s="3"/>
      <c r="E61" s="3"/>
      <c r="F61" s="8"/>
      <c r="G61" s="202">
        <f>SUM(((G26+G33)+G59))</f>
        <v>845534.51</v>
      </c>
      <c r="H61" s="203"/>
      <c r="I61" s="125"/>
      <c r="J61" s="3"/>
    </row>
    <row r="62" spans="1:10" ht="12.75" customHeight="1" x14ac:dyDescent="0.2">
      <c r="A62" s="3"/>
      <c r="B62" s="3"/>
      <c r="C62" s="3"/>
      <c r="D62" s="3"/>
      <c r="E62" s="3"/>
      <c r="F62" s="3"/>
      <c r="G62" s="201"/>
      <c r="H62" s="8"/>
      <c r="I62" s="3"/>
      <c r="J62" s="3"/>
    </row>
    <row r="63" spans="1:10" ht="15" customHeight="1" x14ac:dyDescent="0.2">
      <c r="A63" s="3"/>
      <c r="B63" s="3"/>
      <c r="C63" s="422" t="s">
        <v>160</v>
      </c>
      <c r="D63" s="229"/>
      <c r="E63" s="229"/>
      <c r="F63" s="229"/>
      <c r="G63" s="44"/>
      <c r="H63" s="10"/>
      <c r="I63" s="3"/>
      <c r="J63" s="3"/>
    </row>
    <row r="64" spans="1:10" ht="12.75" customHeight="1" x14ac:dyDescent="0.2">
      <c r="A64" s="3"/>
      <c r="B64" s="3"/>
      <c r="C64" s="3"/>
      <c r="D64" s="3"/>
      <c r="E64" s="3"/>
      <c r="F64" s="17"/>
      <c r="G64" s="50">
        <f>SUM('Q1 RS:Q4 RS'!F74)</f>
        <v>9</v>
      </c>
      <c r="H64" s="28"/>
      <c r="I64" s="11"/>
      <c r="J64" s="3"/>
    </row>
    <row r="65" spans="1:10" ht="15" customHeight="1" x14ac:dyDescent="0.2">
      <c r="A65" s="3"/>
      <c r="B65" s="3"/>
      <c r="C65" s="3"/>
      <c r="D65" s="422" t="s">
        <v>172</v>
      </c>
      <c r="E65" s="229"/>
      <c r="F65" s="229"/>
      <c r="G65" s="49"/>
      <c r="H65" s="49"/>
      <c r="I65" s="3"/>
      <c r="J65" s="3"/>
    </row>
    <row r="66" spans="1:10" ht="12.75" customHeight="1" x14ac:dyDescent="0.2">
      <c r="A66" s="3"/>
      <c r="B66" s="3"/>
      <c r="C66" s="3"/>
      <c r="D66" s="3"/>
      <c r="E66" s="3"/>
      <c r="F66" s="17"/>
      <c r="G66" s="50">
        <f>SUM('Q1 RS:Q4 RS'!F77)</f>
        <v>5</v>
      </c>
      <c r="H66" s="28"/>
      <c r="I66" s="11"/>
      <c r="J66" s="3"/>
    </row>
    <row r="67" spans="1:10" ht="15" customHeight="1" x14ac:dyDescent="0.2">
      <c r="A67" s="3"/>
      <c r="B67" s="3"/>
      <c r="C67" s="3"/>
      <c r="D67" s="3"/>
      <c r="E67" s="422" t="s">
        <v>260</v>
      </c>
      <c r="F67" s="229"/>
      <c r="G67" s="22"/>
      <c r="H67" s="49"/>
      <c r="I67" s="3"/>
      <c r="J67" s="3"/>
    </row>
    <row r="68" spans="1:10" ht="12.75" customHeight="1" x14ac:dyDescent="0.2">
      <c r="A68" s="3"/>
      <c r="B68" s="3"/>
      <c r="C68" s="3"/>
      <c r="D68" s="3"/>
      <c r="E68" s="3"/>
      <c r="F68" s="17"/>
      <c r="G68" s="50">
        <f>SUM('Q1 RS:Q4 RS'!F80)</f>
        <v>-14</v>
      </c>
      <c r="H68" s="28"/>
      <c r="I68" s="11"/>
      <c r="J68" s="3"/>
    </row>
    <row r="69" spans="1:10" ht="15" customHeight="1" x14ac:dyDescent="0.2">
      <c r="A69" s="3"/>
      <c r="B69" s="3"/>
      <c r="C69" s="3"/>
      <c r="D69" s="3"/>
      <c r="E69" s="3"/>
      <c r="F69" s="97" t="s">
        <v>259</v>
      </c>
      <c r="G69" s="49"/>
      <c r="H69" s="49"/>
      <c r="I69" s="3"/>
      <c r="J69" s="3"/>
    </row>
    <row r="70" spans="1:10" ht="12.75" customHeight="1" x14ac:dyDescent="0.2">
      <c r="A70" s="3"/>
      <c r="B70" s="3"/>
      <c r="C70" s="3"/>
      <c r="D70" s="3"/>
      <c r="E70" s="3"/>
      <c r="F70" s="17"/>
      <c r="G70" s="50">
        <f>SUM('Q1 RS:Q4 RS'!F83)</f>
        <v>2392</v>
      </c>
      <c r="H70" s="28"/>
      <c r="I70" s="11"/>
      <c r="J70" s="3"/>
    </row>
    <row r="71" spans="1:10" ht="15" customHeight="1" x14ac:dyDescent="0.2">
      <c r="A71" s="3"/>
      <c r="B71" s="3"/>
      <c r="C71" s="3"/>
      <c r="D71" s="422" t="s">
        <v>258</v>
      </c>
      <c r="E71" s="229"/>
      <c r="F71" s="229"/>
      <c r="G71" s="49"/>
      <c r="H71" s="49"/>
      <c r="I71" s="3"/>
      <c r="J71" s="3"/>
    </row>
    <row r="72" spans="1:10" ht="15" customHeight="1" x14ac:dyDescent="0.25">
      <c r="A72" s="3"/>
      <c r="B72" s="3"/>
      <c r="C72" s="3"/>
      <c r="D72" s="3"/>
      <c r="E72" s="3"/>
      <c r="F72" s="17"/>
      <c r="G72" s="50">
        <f>SUM('Q1 RS:Q4 RS'!F86)</f>
        <v>2</v>
      </c>
      <c r="H72" s="99"/>
      <c r="I72" s="11"/>
      <c r="J72" s="3"/>
    </row>
    <row r="73" spans="1:10" ht="15" customHeight="1" x14ac:dyDescent="0.2">
      <c r="A73" s="3"/>
      <c r="B73" s="3"/>
      <c r="C73" s="3"/>
      <c r="D73" s="3"/>
      <c r="E73" s="422" t="s">
        <v>173</v>
      </c>
      <c r="F73" s="229"/>
      <c r="G73" s="198"/>
      <c r="H73" s="198"/>
      <c r="I73" s="3"/>
      <c r="J73" s="3"/>
    </row>
    <row r="74" spans="1:10" ht="15" customHeight="1" x14ac:dyDescent="0.25">
      <c r="A74" s="3"/>
      <c r="B74" s="3"/>
      <c r="C74" s="3"/>
      <c r="D74" s="3"/>
      <c r="E74" s="3"/>
      <c r="F74" s="125"/>
      <c r="G74" s="200">
        <f>SUM('Q1 RS:Q4 RS'!F89)</f>
        <v>2</v>
      </c>
      <c r="H74" s="199"/>
      <c r="I74" s="125"/>
      <c r="J74" s="3"/>
    </row>
  </sheetData>
  <sheetProtection algorithmName="SHA-512" hashValue="aF8Th2Zmi1kEEFW8ZujED/mbbuzetF9I7peAzSS4IRFFbFjnTtCuygKmFKezzwdTeq4YS7BRHGVNfoKSIB7Zxw==" saltValue="NsfJhNtkESzva8sVztB72A==" spinCount="100000" sheet="1" objects="1" scenarios="1"/>
  <mergeCells count="13">
    <mergeCell ref="D30:F30"/>
    <mergeCell ref="G5:H5"/>
    <mergeCell ref="G6:H6"/>
    <mergeCell ref="G12:H12"/>
    <mergeCell ref="G18:H18"/>
    <mergeCell ref="D24:F24"/>
    <mergeCell ref="C6:E6"/>
    <mergeCell ref="D71:F71"/>
    <mergeCell ref="E73:F73"/>
    <mergeCell ref="E58:F58"/>
    <mergeCell ref="C63:F63"/>
    <mergeCell ref="E67:F67"/>
    <mergeCell ref="D65:F65"/>
  </mergeCells>
  <hyperlinks>
    <hyperlink ref="J3" r:id="rId1"/>
  </hyperlinks>
  <pageMargins left="0.7" right="0.7" top="0.75" bottom="0.75" header="0.3" footer="0.3"/>
  <pageSetup scale="57"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100"/>
  <sheetViews>
    <sheetView showGridLines="0" topLeftCell="A73" zoomScaleNormal="100" workbookViewId="0">
      <selection activeCell="D98" sqref="D98"/>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0" t="s">
        <v>3</v>
      </c>
      <c r="B1" s="253" t="s">
        <v>366</v>
      </c>
      <c r="C1" s="254"/>
      <c r="D1" s="171"/>
      <c r="E1" s="173" t="s">
        <v>218</v>
      </c>
      <c r="F1" s="172">
        <v>2021</v>
      </c>
      <c r="G1" s="295" t="s">
        <v>213</v>
      </c>
      <c r="H1" s="296"/>
      <c r="I1" s="3"/>
      <c r="J1" s="3"/>
      <c r="K1" s="3"/>
      <c r="L1" s="3"/>
    </row>
    <row r="2" spans="1:12" ht="25.5" customHeight="1" x14ac:dyDescent="0.2">
      <c r="A2" s="291" t="s">
        <v>216</v>
      </c>
      <c r="B2" s="292"/>
      <c r="C2" s="298" t="s">
        <v>215</v>
      </c>
      <c r="D2" s="299"/>
      <c r="E2" s="299"/>
      <c r="F2" s="300"/>
      <c r="G2" s="293" t="s">
        <v>214</v>
      </c>
      <c r="H2" s="294"/>
      <c r="I2" s="297" t="s">
        <v>212</v>
      </c>
      <c r="J2" s="297"/>
      <c r="K2" s="6"/>
      <c r="L2" s="3"/>
    </row>
    <row r="3" spans="1:12" ht="20.25" customHeight="1" x14ac:dyDescent="0.3">
      <c r="A3" s="255" t="s">
        <v>52</v>
      </c>
      <c r="B3" s="256"/>
      <c r="C3" s="256"/>
      <c r="D3" s="266"/>
      <c r="E3" s="256"/>
      <c r="F3" s="168"/>
      <c r="G3" s="37"/>
      <c r="H3" s="37"/>
      <c r="I3" s="262"/>
      <c r="J3" s="229"/>
      <c r="K3" s="38"/>
      <c r="L3" s="11"/>
    </row>
    <row r="4" spans="1:12" ht="12.75" customHeight="1" x14ac:dyDescent="0.2">
      <c r="A4" s="257" t="s">
        <v>53</v>
      </c>
      <c r="B4" s="259" t="s">
        <v>54</v>
      </c>
      <c r="C4" s="260"/>
      <c r="D4" s="263" t="s">
        <v>55</v>
      </c>
      <c r="E4" s="264"/>
      <c r="F4" s="264"/>
      <c r="G4" s="264"/>
      <c r="H4" s="264"/>
      <c r="I4" s="264"/>
      <c r="J4" s="264"/>
      <c r="K4" s="265"/>
      <c r="L4" s="3"/>
    </row>
    <row r="5" spans="1:12" ht="12.75" customHeight="1" x14ac:dyDescent="0.2">
      <c r="A5" s="258"/>
      <c r="B5" s="261"/>
      <c r="C5" s="258"/>
      <c r="D5" s="245" t="s">
        <v>58</v>
      </c>
      <c r="E5" s="246"/>
      <c r="F5" s="247" t="s">
        <v>59</v>
      </c>
      <c r="G5" s="246"/>
      <c r="H5" s="247" t="s">
        <v>60</v>
      </c>
      <c r="I5" s="246"/>
      <c r="J5" s="247" t="s">
        <v>61</v>
      </c>
      <c r="K5" s="246"/>
      <c r="L5" s="48"/>
    </row>
    <row r="6" spans="1:12" ht="35.1" customHeight="1" x14ac:dyDescent="0.2">
      <c r="A6" s="250" t="s">
        <v>270</v>
      </c>
      <c r="B6" s="251"/>
      <c r="C6" s="251"/>
      <c r="D6" s="251"/>
      <c r="E6" s="251"/>
      <c r="F6" s="251"/>
      <c r="G6" s="251"/>
      <c r="H6" s="251"/>
      <c r="I6" s="251"/>
      <c r="J6" s="251"/>
      <c r="K6" s="252"/>
      <c r="L6" s="48"/>
    </row>
    <row r="7" spans="1:12" ht="12.75" customHeight="1" x14ac:dyDescent="0.2">
      <c r="A7" s="188" t="s">
        <v>62</v>
      </c>
      <c r="B7" s="118"/>
      <c r="C7" s="119"/>
      <c r="D7" s="271"/>
      <c r="E7" s="272"/>
      <c r="F7" s="273"/>
      <c r="G7" s="274"/>
      <c r="H7" s="189"/>
      <c r="I7" s="190"/>
      <c r="J7" s="275"/>
      <c r="K7" s="276"/>
      <c r="L7" s="48"/>
    </row>
    <row r="8" spans="1:12" ht="12.75" x14ac:dyDescent="0.2">
      <c r="A8" s="212" t="s">
        <v>280</v>
      </c>
      <c r="B8" s="303" t="s">
        <v>302</v>
      </c>
      <c r="C8" s="304"/>
      <c r="D8" s="305" t="s">
        <v>281</v>
      </c>
      <c r="E8" s="306"/>
      <c r="F8" s="303" t="s">
        <v>282</v>
      </c>
      <c r="G8" s="304"/>
      <c r="H8" s="307" t="s">
        <v>283</v>
      </c>
      <c r="I8" s="306"/>
      <c r="J8" s="303" t="s">
        <v>284</v>
      </c>
      <c r="K8" s="308"/>
      <c r="L8" s="11"/>
    </row>
    <row r="9" spans="1:12" ht="12.75" customHeight="1" x14ac:dyDescent="0.2">
      <c r="A9" s="187" t="s">
        <v>295</v>
      </c>
      <c r="B9" s="248" t="s">
        <v>296</v>
      </c>
      <c r="C9" s="244"/>
      <c r="D9" s="249" t="s">
        <v>297</v>
      </c>
      <c r="E9" s="244"/>
      <c r="F9" s="277" t="s">
        <v>298</v>
      </c>
      <c r="G9" s="244"/>
      <c r="H9" s="279" t="s">
        <v>299</v>
      </c>
      <c r="I9" s="244"/>
      <c r="J9" s="249" t="s">
        <v>300</v>
      </c>
      <c r="K9" s="244"/>
      <c r="L9" s="11"/>
    </row>
    <row r="10" spans="1:12" ht="12.75" customHeight="1" x14ac:dyDescent="0.2">
      <c r="A10" s="66" t="s">
        <v>443</v>
      </c>
      <c r="B10" s="268" t="s">
        <v>444</v>
      </c>
      <c r="C10" s="244"/>
      <c r="D10" s="243" t="s">
        <v>445</v>
      </c>
      <c r="E10" s="244"/>
      <c r="F10" s="278" t="s">
        <v>446</v>
      </c>
      <c r="G10" s="244"/>
      <c r="H10" s="280" t="s">
        <v>447</v>
      </c>
      <c r="I10" s="244"/>
      <c r="J10" s="243" t="s">
        <v>448</v>
      </c>
      <c r="K10" s="244"/>
      <c r="L10" s="11"/>
    </row>
    <row r="11" spans="1:12" ht="12.75" customHeight="1" x14ac:dyDescent="0.2">
      <c r="A11" s="86"/>
      <c r="B11" s="248"/>
      <c r="C11" s="244"/>
      <c r="D11" s="249"/>
      <c r="E11" s="244"/>
      <c r="F11" s="277"/>
      <c r="G11" s="244"/>
      <c r="H11" s="249"/>
      <c r="I11" s="244"/>
      <c r="J11" s="249"/>
      <c r="K11" s="244"/>
      <c r="L11" s="11"/>
    </row>
    <row r="12" spans="1:12" ht="12.75" customHeight="1" x14ac:dyDescent="0.2">
      <c r="A12" s="66"/>
      <c r="B12" s="268"/>
      <c r="C12" s="244"/>
      <c r="D12" s="243"/>
      <c r="E12" s="244"/>
      <c r="F12" s="278"/>
      <c r="G12" s="244"/>
      <c r="H12" s="243"/>
      <c r="I12" s="244"/>
      <c r="J12" s="243"/>
      <c r="K12" s="244"/>
      <c r="L12" s="11"/>
    </row>
    <row r="13" spans="1:12" ht="12.75" customHeight="1" x14ac:dyDescent="0.2">
      <c r="A13" s="86"/>
      <c r="B13" s="248"/>
      <c r="C13" s="244"/>
      <c r="D13" s="249"/>
      <c r="E13" s="244"/>
      <c r="F13" s="277"/>
      <c r="G13" s="244"/>
      <c r="H13" s="249"/>
      <c r="I13" s="244"/>
      <c r="J13" s="249"/>
      <c r="K13" s="244"/>
      <c r="L13" s="11"/>
    </row>
    <row r="14" spans="1:12" ht="12.75" customHeight="1" x14ac:dyDescent="0.2">
      <c r="A14" s="66"/>
      <c r="B14" s="268"/>
      <c r="C14" s="244"/>
      <c r="D14" s="269"/>
      <c r="E14" s="270"/>
      <c r="F14" s="278"/>
      <c r="G14" s="244"/>
      <c r="H14" s="243"/>
      <c r="I14" s="244"/>
      <c r="J14" s="243"/>
      <c r="K14" s="244"/>
      <c r="L14" s="11"/>
    </row>
    <row r="15" spans="1:12" ht="12.75" customHeight="1" x14ac:dyDescent="0.2">
      <c r="A15" s="86"/>
      <c r="B15" s="248"/>
      <c r="C15" s="244"/>
      <c r="D15" s="249"/>
      <c r="E15" s="244"/>
      <c r="F15" s="277"/>
      <c r="G15" s="244"/>
      <c r="H15" s="249"/>
      <c r="I15" s="244"/>
      <c r="J15" s="249"/>
      <c r="K15" s="244"/>
      <c r="L15" s="11"/>
    </row>
    <row r="16" spans="1:12" ht="12.75" customHeight="1" x14ac:dyDescent="0.2">
      <c r="A16" s="66"/>
      <c r="B16" s="268"/>
      <c r="C16" s="244"/>
      <c r="D16" s="243"/>
      <c r="E16" s="244"/>
      <c r="F16" s="278"/>
      <c r="G16" s="244"/>
      <c r="H16" s="243"/>
      <c r="I16" s="244"/>
      <c r="J16" s="243"/>
      <c r="K16" s="244"/>
      <c r="L16" s="11"/>
    </row>
    <row r="17" spans="1:12" ht="12.75" customHeight="1" x14ac:dyDescent="0.2">
      <c r="A17" s="86"/>
      <c r="B17" s="248"/>
      <c r="C17" s="244"/>
      <c r="D17" s="249"/>
      <c r="E17" s="244"/>
      <c r="F17" s="277"/>
      <c r="G17" s="244"/>
      <c r="H17" s="249"/>
      <c r="I17" s="244"/>
      <c r="J17" s="249"/>
      <c r="K17" s="244"/>
      <c r="L17" s="11"/>
    </row>
    <row r="18" spans="1:12" ht="12.75" customHeight="1" x14ac:dyDescent="0.2">
      <c r="A18" s="55" t="s">
        <v>143</v>
      </c>
      <c r="B18" s="20"/>
      <c r="C18" s="41"/>
      <c r="D18" s="287"/>
      <c r="E18" s="288"/>
      <c r="F18" s="285"/>
      <c r="G18" s="286"/>
      <c r="H18" s="313"/>
      <c r="I18" s="314"/>
      <c r="J18" s="313"/>
      <c r="K18" s="314"/>
      <c r="L18" s="11"/>
    </row>
    <row r="19" spans="1:12" ht="12.75" customHeight="1" x14ac:dyDescent="0.2">
      <c r="A19" s="66" t="s">
        <v>350</v>
      </c>
      <c r="B19" s="268" t="s">
        <v>296</v>
      </c>
      <c r="C19" s="267"/>
      <c r="D19" s="243" t="s">
        <v>303</v>
      </c>
      <c r="E19" s="267"/>
      <c r="F19" s="278" t="s">
        <v>304</v>
      </c>
      <c r="G19" s="267"/>
      <c r="H19" s="280" t="s">
        <v>305</v>
      </c>
      <c r="I19" s="267"/>
      <c r="J19" s="243" t="s">
        <v>306</v>
      </c>
      <c r="K19" s="267"/>
      <c r="L19" s="11"/>
    </row>
    <row r="20" spans="1:12" ht="12.75" customHeight="1" x14ac:dyDescent="0.2">
      <c r="A20" s="86" t="s">
        <v>322</v>
      </c>
      <c r="B20" s="248" t="s">
        <v>323</v>
      </c>
      <c r="C20" s="267"/>
      <c r="D20" s="249" t="s">
        <v>324</v>
      </c>
      <c r="E20" s="267"/>
      <c r="F20" s="277" t="s">
        <v>325</v>
      </c>
      <c r="G20" s="267"/>
      <c r="H20" s="249"/>
      <c r="I20" s="267"/>
      <c r="J20" s="249" t="s">
        <v>326</v>
      </c>
      <c r="K20" s="267"/>
      <c r="L20" s="11"/>
    </row>
    <row r="21" spans="1:12" ht="12.75" customHeight="1" x14ac:dyDescent="0.2">
      <c r="A21" s="66" t="s">
        <v>342</v>
      </c>
      <c r="B21" s="268" t="s">
        <v>343</v>
      </c>
      <c r="C21" s="267"/>
      <c r="D21" s="243" t="s">
        <v>344</v>
      </c>
      <c r="E21" s="267"/>
      <c r="F21" s="278" t="s">
        <v>345</v>
      </c>
      <c r="G21" s="267"/>
      <c r="H21" s="280" t="s">
        <v>346</v>
      </c>
      <c r="I21" s="267"/>
      <c r="J21" s="243" t="s">
        <v>347</v>
      </c>
      <c r="K21" s="267"/>
      <c r="L21" s="11"/>
    </row>
    <row r="22" spans="1:12" ht="12.75" customHeight="1" x14ac:dyDescent="0.2">
      <c r="A22" s="86" t="s">
        <v>317</v>
      </c>
      <c r="B22" s="248" t="s">
        <v>348</v>
      </c>
      <c r="C22" s="267"/>
      <c r="D22" s="249" t="s">
        <v>313</v>
      </c>
      <c r="E22" s="267"/>
      <c r="F22" s="277" t="s">
        <v>314</v>
      </c>
      <c r="G22" s="267"/>
      <c r="H22" s="279" t="s">
        <v>315</v>
      </c>
      <c r="I22" s="267"/>
      <c r="J22" s="249" t="s">
        <v>316</v>
      </c>
      <c r="K22" s="267"/>
      <c r="L22" s="11"/>
    </row>
    <row r="23" spans="1:12" ht="12.75" customHeight="1" x14ac:dyDescent="0.2">
      <c r="A23" s="66"/>
      <c r="B23" s="268"/>
      <c r="C23" s="267"/>
      <c r="D23" s="243"/>
      <c r="E23" s="267"/>
      <c r="F23" s="278"/>
      <c r="G23" s="267"/>
      <c r="H23" s="243"/>
      <c r="I23" s="267"/>
      <c r="J23" s="243"/>
      <c r="K23" s="267"/>
      <c r="L23" s="11"/>
    </row>
    <row r="24" spans="1:12" ht="12.75" customHeight="1" x14ac:dyDescent="0.2">
      <c r="A24" s="86"/>
      <c r="B24" s="248"/>
      <c r="C24" s="267"/>
      <c r="D24" s="249"/>
      <c r="E24" s="267"/>
      <c r="F24" s="277"/>
      <c r="G24" s="267"/>
      <c r="H24" s="249"/>
      <c r="I24" s="267"/>
      <c r="J24" s="249"/>
      <c r="K24" s="267"/>
      <c r="L24" s="11"/>
    </row>
    <row r="25" spans="1:12" ht="12.75" customHeight="1" x14ac:dyDescent="0.2">
      <c r="A25" s="66"/>
      <c r="B25" s="268"/>
      <c r="C25" s="267"/>
      <c r="D25" s="243"/>
      <c r="E25" s="267"/>
      <c r="F25" s="278"/>
      <c r="G25" s="267"/>
      <c r="H25" s="243"/>
      <c r="I25" s="267"/>
      <c r="J25" s="243"/>
      <c r="K25" s="267"/>
      <c r="L25" s="11"/>
    </row>
    <row r="26" spans="1:12" ht="12.75" customHeight="1" x14ac:dyDescent="0.2">
      <c r="A26" s="86"/>
      <c r="B26" s="248"/>
      <c r="C26" s="267"/>
      <c r="D26" s="249"/>
      <c r="E26" s="267"/>
      <c r="F26" s="277"/>
      <c r="G26" s="267"/>
      <c r="H26" s="249"/>
      <c r="I26" s="267"/>
      <c r="J26" s="249"/>
      <c r="K26" s="267"/>
      <c r="L26" s="11"/>
    </row>
    <row r="27" spans="1:12" ht="12.75" customHeight="1" x14ac:dyDescent="0.2">
      <c r="A27" s="66"/>
      <c r="B27" s="268"/>
      <c r="C27" s="267"/>
      <c r="D27" s="243"/>
      <c r="E27" s="267"/>
      <c r="F27" s="278"/>
      <c r="G27" s="267"/>
      <c r="H27" s="243"/>
      <c r="I27" s="267"/>
      <c r="J27" s="243"/>
      <c r="K27" s="267"/>
      <c r="L27" s="11"/>
    </row>
    <row r="28" spans="1:12" ht="12.75" customHeight="1" x14ac:dyDescent="0.2">
      <c r="A28" s="55" t="s">
        <v>145</v>
      </c>
      <c r="B28" s="20"/>
      <c r="C28" s="41"/>
      <c r="D28" s="287"/>
      <c r="E28" s="288"/>
      <c r="F28" s="283"/>
      <c r="G28" s="284"/>
      <c r="H28" s="281"/>
      <c r="I28" s="282"/>
      <c r="J28" s="281"/>
      <c r="K28" s="282"/>
      <c r="L28" s="11"/>
    </row>
    <row r="29" spans="1:12" ht="12.75" customHeight="1" x14ac:dyDescent="0.2">
      <c r="A29" s="66" t="s">
        <v>328</v>
      </c>
      <c r="B29" s="309" t="s">
        <v>399</v>
      </c>
      <c r="C29" s="310"/>
      <c r="D29" s="243" t="s">
        <v>297</v>
      </c>
      <c r="E29" s="244"/>
      <c r="F29" s="278" t="s">
        <v>298</v>
      </c>
      <c r="G29" s="244"/>
      <c r="H29" s="280" t="s">
        <v>299</v>
      </c>
      <c r="I29" s="244"/>
      <c r="J29" s="243" t="s">
        <v>367</v>
      </c>
      <c r="K29" s="244"/>
      <c r="L29" s="11"/>
    </row>
    <row r="30" spans="1:12" ht="12.75" customHeight="1" x14ac:dyDescent="0.2">
      <c r="A30" s="86" t="s">
        <v>374</v>
      </c>
      <c r="B30" s="311" t="s">
        <v>401</v>
      </c>
      <c r="C30" s="312"/>
      <c r="D30" s="249" t="s">
        <v>375</v>
      </c>
      <c r="E30" s="244"/>
      <c r="F30" s="277" t="s">
        <v>376</v>
      </c>
      <c r="G30" s="244"/>
      <c r="H30" s="279" t="s">
        <v>377</v>
      </c>
      <c r="I30" s="244"/>
      <c r="J30" s="249" t="s">
        <v>378</v>
      </c>
      <c r="K30" s="244"/>
      <c r="L30" s="11"/>
    </row>
    <row r="31" spans="1:12" ht="12.75" customHeight="1" x14ac:dyDescent="0.2">
      <c r="A31" s="66" t="s">
        <v>395</v>
      </c>
      <c r="B31" s="309" t="s">
        <v>400</v>
      </c>
      <c r="C31" s="310"/>
      <c r="D31" s="243" t="s">
        <v>396</v>
      </c>
      <c r="E31" s="244"/>
      <c r="F31" s="278" t="s">
        <v>397</v>
      </c>
      <c r="G31" s="244"/>
      <c r="H31" s="243"/>
      <c r="I31" s="244"/>
      <c r="J31" s="243" t="s">
        <v>398</v>
      </c>
      <c r="K31" s="244"/>
      <c r="L31" s="11"/>
    </row>
    <row r="32" spans="1:12" ht="12.75" customHeight="1" x14ac:dyDescent="0.2">
      <c r="A32" s="86"/>
      <c r="B32" s="311"/>
      <c r="C32" s="312"/>
      <c r="D32" s="249"/>
      <c r="E32" s="244"/>
      <c r="F32" s="277"/>
      <c r="G32" s="244"/>
      <c r="H32" s="249"/>
      <c r="I32" s="244"/>
      <c r="J32" s="249"/>
      <c r="K32" s="244"/>
      <c r="L32" s="11"/>
    </row>
    <row r="33" spans="1:12" ht="12.75" customHeight="1" x14ac:dyDescent="0.2">
      <c r="A33" s="66"/>
      <c r="B33" s="309"/>
      <c r="C33" s="310"/>
      <c r="D33" s="243"/>
      <c r="E33" s="244"/>
      <c r="F33" s="278"/>
      <c r="G33" s="244"/>
      <c r="H33" s="243"/>
      <c r="I33" s="244"/>
      <c r="J33" s="243"/>
      <c r="K33" s="244"/>
      <c r="L33" s="11"/>
    </row>
    <row r="34" spans="1:12" ht="12.75" customHeight="1" x14ac:dyDescent="0.2">
      <c r="A34" s="86"/>
      <c r="B34" s="311"/>
      <c r="C34" s="312"/>
      <c r="D34" s="249"/>
      <c r="E34" s="244"/>
      <c r="F34" s="277"/>
      <c r="G34" s="244"/>
      <c r="H34" s="249"/>
      <c r="I34" s="244"/>
      <c r="J34" s="249"/>
      <c r="K34" s="244"/>
      <c r="L34" s="11"/>
    </row>
    <row r="35" spans="1:12" ht="12.75" customHeight="1" x14ac:dyDescent="0.2">
      <c r="A35" s="66"/>
      <c r="B35" s="309"/>
      <c r="C35" s="310"/>
      <c r="D35" s="243"/>
      <c r="E35" s="244"/>
      <c r="F35" s="278"/>
      <c r="G35" s="244"/>
      <c r="H35" s="243"/>
      <c r="I35" s="244"/>
      <c r="J35" s="243"/>
      <c r="K35" s="244"/>
      <c r="L35" s="11"/>
    </row>
    <row r="36" spans="1:12" ht="12.75" customHeight="1" x14ac:dyDescent="0.2">
      <c r="A36" s="86"/>
      <c r="B36" s="311"/>
      <c r="C36" s="312"/>
      <c r="D36" s="249"/>
      <c r="E36" s="244"/>
      <c r="F36" s="277"/>
      <c r="G36" s="244"/>
      <c r="H36" s="249"/>
      <c r="I36" s="244"/>
      <c r="J36" s="249"/>
      <c r="K36" s="244"/>
      <c r="L36" s="11"/>
    </row>
    <row r="37" spans="1:12" ht="12.75" customHeight="1" x14ac:dyDescent="0.2">
      <c r="A37" s="66"/>
      <c r="B37" s="309"/>
      <c r="C37" s="310"/>
      <c r="D37" s="243"/>
      <c r="E37" s="244"/>
      <c r="F37" s="278"/>
      <c r="G37" s="244"/>
      <c r="H37" s="243"/>
      <c r="I37" s="244"/>
      <c r="J37" s="243"/>
      <c r="K37" s="244"/>
      <c r="L37" s="11"/>
    </row>
    <row r="38" spans="1:12" ht="12.75" customHeight="1" x14ac:dyDescent="0.2">
      <c r="A38" s="86"/>
      <c r="B38" s="311"/>
      <c r="C38" s="312"/>
      <c r="D38" s="249"/>
      <c r="E38" s="244"/>
      <c r="F38" s="277"/>
      <c r="G38" s="244"/>
      <c r="H38" s="249"/>
      <c r="I38" s="244"/>
      <c r="J38" s="249"/>
      <c r="K38" s="244"/>
      <c r="L38" s="11"/>
    </row>
    <row r="39" spans="1:12" ht="12.75" customHeight="1" x14ac:dyDescent="0.2">
      <c r="A39" s="55" t="s">
        <v>151</v>
      </c>
      <c r="B39" s="20"/>
      <c r="C39" s="41"/>
      <c r="D39" s="287"/>
      <c r="E39" s="288"/>
      <c r="F39" s="285"/>
      <c r="G39" s="286"/>
      <c r="H39" s="287"/>
      <c r="I39" s="288"/>
      <c r="J39" s="287"/>
      <c r="K39" s="288"/>
      <c r="L39" s="11"/>
    </row>
    <row r="40" spans="1:12" ht="12.75" customHeight="1" x14ac:dyDescent="0.2">
      <c r="A40" s="66" t="s">
        <v>412</v>
      </c>
      <c r="B40" s="309" t="s">
        <v>413</v>
      </c>
      <c r="C40" s="310"/>
      <c r="D40" s="243" t="s">
        <v>369</v>
      </c>
      <c r="E40" s="244"/>
      <c r="F40" s="243" t="s">
        <v>277</v>
      </c>
      <c r="G40" s="244"/>
      <c r="H40" s="280" t="s">
        <v>278</v>
      </c>
      <c r="I40" s="244"/>
      <c r="J40" s="243" t="s">
        <v>414</v>
      </c>
      <c r="K40" s="244"/>
      <c r="L40" s="11"/>
    </row>
    <row r="41" spans="1:12" ht="12.75" customHeight="1" x14ac:dyDescent="0.2">
      <c r="A41" s="86" t="s">
        <v>441</v>
      </c>
      <c r="B41" s="311" t="s">
        <v>416</v>
      </c>
      <c r="C41" s="312"/>
      <c r="D41" s="249" t="s">
        <v>417</v>
      </c>
      <c r="E41" s="244"/>
      <c r="F41" s="249" t="s">
        <v>436</v>
      </c>
      <c r="G41" s="244"/>
      <c r="H41" s="249"/>
      <c r="I41" s="244"/>
      <c r="J41" s="249" t="s">
        <v>415</v>
      </c>
      <c r="K41" s="244"/>
      <c r="L41" s="11"/>
    </row>
    <row r="42" spans="1:12" ht="26.25" customHeight="1" x14ac:dyDescent="0.2">
      <c r="A42" s="86" t="s">
        <v>428</v>
      </c>
      <c r="B42" s="311" t="s">
        <v>296</v>
      </c>
      <c r="C42" s="312"/>
      <c r="D42" s="249" t="s">
        <v>438</v>
      </c>
      <c r="E42" s="244"/>
      <c r="F42" s="249" t="s">
        <v>439</v>
      </c>
      <c r="G42" s="244"/>
      <c r="H42" s="279" t="s">
        <v>440</v>
      </c>
      <c r="I42" s="244"/>
      <c r="J42" s="249" t="s">
        <v>421</v>
      </c>
      <c r="K42" s="244"/>
      <c r="L42" s="11"/>
    </row>
    <row r="43" spans="1:12" ht="12.75" customHeight="1" x14ac:dyDescent="0.2">
      <c r="A43" s="86" t="s">
        <v>430</v>
      </c>
      <c r="B43" s="311" t="s">
        <v>431</v>
      </c>
      <c r="C43" s="312"/>
      <c r="D43" s="249" t="s">
        <v>432</v>
      </c>
      <c r="E43" s="244"/>
      <c r="F43" s="249" t="s">
        <v>433</v>
      </c>
      <c r="G43" s="244"/>
      <c r="H43" s="279" t="s">
        <v>434</v>
      </c>
      <c r="I43" s="244"/>
      <c r="J43" s="249" t="s">
        <v>435</v>
      </c>
      <c r="K43" s="244"/>
      <c r="L43" s="11"/>
    </row>
    <row r="44" spans="1:12" ht="12.75" customHeight="1" x14ac:dyDescent="0.2">
      <c r="A44" s="66" t="s">
        <v>449</v>
      </c>
      <c r="B44" s="309" t="s">
        <v>450</v>
      </c>
      <c r="C44" s="310"/>
      <c r="D44" s="243" t="s">
        <v>451</v>
      </c>
      <c r="E44" s="244"/>
      <c r="F44" s="243" t="s">
        <v>452</v>
      </c>
      <c r="G44" s="244"/>
      <c r="H44" s="280" t="s">
        <v>453</v>
      </c>
      <c r="I44" s="244"/>
      <c r="J44" s="243" t="s">
        <v>448</v>
      </c>
      <c r="K44" s="244"/>
      <c r="L44" s="11"/>
    </row>
    <row r="45" spans="1:12" ht="12.75" customHeight="1" x14ac:dyDescent="0.2">
      <c r="A45" s="86" t="s">
        <v>454</v>
      </c>
      <c r="B45" s="311" t="s">
        <v>455</v>
      </c>
      <c r="C45" s="312"/>
      <c r="D45" s="249" t="s">
        <v>456</v>
      </c>
      <c r="E45" s="244"/>
      <c r="F45" s="249" t="s">
        <v>457</v>
      </c>
      <c r="G45" s="244"/>
      <c r="H45" s="249"/>
      <c r="I45" s="244"/>
      <c r="J45" s="249" t="s">
        <v>458</v>
      </c>
      <c r="K45" s="244"/>
      <c r="L45" s="11"/>
    </row>
    <row r="46" spans="1:12" ht="31.5" customHeight="1" x14ac:dyDescent="0.2">
      <c r="A46" s="66" t="s">
        <v>460</v>
      </c>
      <c r="B46" s="309" t="s">
        <v>462</v>
      </c>
      <c r="C46" s="310"/>
      <c r="D46" s="243" t="s">
        <v>461</v>
      </c>
      <c r="E46" s="244"/>
      <c r="F46" s="243" t="s">
        <v>463</v>
      </c>
      <c r="G46" s="244"/>
      <c r="H46" s="280" t="s">
        <v>464</v>
      </c>
      <c r="I46" s="244"/>
      <c r="J46" s="243" t="s">
        <v>465</v>
      </c>
      <c r="K46" s="244"/>
      <c r="L46" s="11"/>
    </row>
    <row r="47" spans="1:12" ht="12.75" customHeight="1" x14ac:dyDescent="0.2">
      <c r="A47" s="86"/>
      <c r="B47" s="311"/>
      <c r="C47" s="319"/>
      <c r="D47" s="249"/>
      <c r="E47" s="244"/>
      <c r="F47" s="249"/>
      <c r="G47" s="244"/>
      <c r="H47" s="249"/>
      <c r="I47" s="244"/>
      <c r="J47" s="249"/>
      <c r="K47" s="244"/>
      <c r="L47" s="11"/>
    </row>
    <row r="48" spans="1:12" ht="12.75" customHeight="1" x14ac:dyDescent="0.2">
      <c r="A48" s="16"/>
      <c r="B48" s="16"/>
      <c r="C48" s="16"/>
      <c r="D48" s="16"/>
      <c r="E48" s="16"/>
      <c r="F48" s="16"/>
      <c r="G48" s="16"/>
      <c r="H48" s="16"/>
      <c r="I48" s="16"/>
      <c r="J48" s="16"/>
      <c r="K48" s="16"/>
      <c r="L48" s="3"/>
    </row>
    <row r="49" spans="1:12" ht="35.1" customHeight="1" x14ac:dyDescent="0.3">
      <c r="A49" s="100" t="s">
        <v>153</v>
      </c>
      <c r="B49" s="105"/>
      <c r="C49" s="106"/>
      <c r="D49" s="231" t="s">
        <v>268</v>
      </c>
      <c r="E49" s="231"/>
      <c r="F49" s="231"/>
      <c r="G49" s="231"/>
      <c r="H49" s="232"/>
      <c r="I49" s="11"/>
      <c r="J49" s="3"/>
      <c r="K49" s="3"/>
      <c r="L49" s="3"/>
    </row>
    <row r="50" spans="1:12" ht="45" customHeight="1" x14ac:dyDescent="0.2">
      <c r="A50" s="301" t="s">
        <v>224</v>
      </c>
      <c r="B50" s="302"/>
      <c r="C50" s="318" t="s">
        <v>174</v>
      </c>
      <c r="D50" s="316"/>
      <c r="E50" s="316"/>
      <c r="F50" s="316"/>
      <c r="G50" s="316"/>
      <c r="H50" s="317"/>
      <c r="I50" s="11"/>
      <c r="J50" s="3"/>
      <c r="K50" s="3"/>
      <c r="L50" s="3"/>
    </row>
    <row r="51" spans="1:12" ht="51" customHeight="1" x14ac:dyDescent="0.2">
      <c r="A51" s="45" t="s">
        <v>175</v>
      </c>
      <c r="B51" s="109"/>
      <c r="C51" s="47" t="s">
        <v>176</v>
      </c>
      <c r="D51" s="47" t="s">
        <v>177</v>
      </c>
      <c r="E51" s="47" t="s">
        <v>178</v>
      </c>
      <c r="F51" s="47" t="s">
        <v>179</v>
      </c>
      <c r="G51" s="47" t="s">
        <v>180</v>
      </c>
      <c r="H51" s="120" t="s">
        <v>181</v>
      </c>
      <c r="I51" s="11"/>
      <c r="J51" s="3"/>
      <c r="K51" s="3"/>
      <c r="L51" s="3"/>
    </row>
    <row r="52" spans="1:12" ht="12.75" customHeight="1" x14ac:dyDescent="0.2">
      <c r="A52" s="289" t="s">
        <v>280</v>
      </c>
      <c r="B52" s="290"/>
      <c r="C52" s="31"/>
      <c r="D52" s="111"/>
      <c r="E52" s="31">
        <v>1</v>
      </c>
      <c r="F52" s="111">
        <v>76500</v>
      </c>
      <c r="G52" s="31"/>
      <c r="H52" s="111"/>
      <c r="I52" s="11"/>
      <c r="J52" s="3"/>
      <c r="K52" s="3"/>
      <c r="L52" s="3"/>
    </row>
    <row r="53" spans="1:12" ht="12.75" customHeight="1" x14ac:dyDescent="0.2">
      <c r="A53" s="233" t="s">
        <v>301</v>
      </c>
      <c r="B53" s="234"/>
      <c r="C53" s="112">
        <v>1</v>
      </c>
      <c r="D53" s="113">
        <v>28000</v>
      </c>
      <c r="E53" s="112"/>
      <c r="F53" s="113"/>
      <c r="G53" s="112"/>
      <c r="H53" s="113"/>
      <c r="I53" s="11"/>
      <c r="J53" s="3"/>
      <c r="K53" s="3"/>
      <c r="L53" s="3"/>
    </row>
    <row r="54" spans="1:12" ht="12.75" customHeight="1" x14ac:dyDescent="0.2">
      <c r="A54" s="241" t="s">
        <v>442</v>
      </c>
      <c r="B54" s="242"/>
      <c r="C54" s="31">
        <v>1</v>
      </c>
      <c r="D54" s="111">
        <v>16000</v>
      </c>
      <c r="E54" s="31"/>
      <c r="F54" s="111"/>
      <c r="G54" s="31"/>
      <c r="H54" s="111"/>
      <c r="I54" s="11"/>
      <c r="J54" s="3"/>
      <c r="K54" s="3"/>
      <c r="L54" s="3"/>
    </row>
    <row r="55" spans="1:12" ht="12.75" customHeight="1" x14ac:dyDescent="0.2">
      <c r="A55" s="233"/>
      <c r="B55" s="234"/>
      <c r="C55" s="112"/>
      <c r="D55" s="113"/>
      <c r="E55" s="112"/>
      <c r="F55" s="113"/>
      <c r="G55" s="112"/>
      <c r="H55" s="113"/>
      <c r="I55" s="11"/>
      <c r="J55" s="3"/>
      <c r="K55" s="3"/>
      <c r="L55" s="3"/>
    </row>
    <row r="56" spans="1:12" ht="12.75" customHeight="1" x14ac:dyDescent="0.2">
      <c r="A56" s="235"/>
      <c r="B56" s="236"/>
      <c r="C56" s="31"/>
      <c r="D56" s="111"/>
      <c r="E56" s="31"/>
      <c r="F56" s="111"/>
      <c r="G56" s="31"/>
      <c r="H56" s="111"/>
      <c r="I56" s="11"/>
      <c r="J56" s="3"/>
      <c r="K56" s="3"/>
      <c r="L56" s="3"/>
    </row>
    <row r="57" spans="1:12" ht="12.75" customHeight="1" x14ac:dyDescent="0.2">
      <c r="A57" s="233"/>
      <c r="B57" s="234"/>
      <c r="C57" s="112"/>
      <c r="D57" s="113"/>
      <c r="E57" s="112"/>
      <c r="F57" s="113"/>
      <c r="G57" s="112"/>
      <c r="H57" s="113"/>
      <c r="I57" s="11"/>
      <c r="J57" s="3"/>
      <c r="K57" s="3"/>
      <c r="L57" s="3"/>
    </row>
    <row r="58" spans="1:12" ht="12.75" customHeight="1" x14ac:dyDescent="0.2">
      <c r="A58" s="241"/>
      <c r="B58" s="242"/>
      <c r="C58" s="31"/>
      <c r="D58" s="111"/>
      <c r="E58" s="31"/>
      <c r="F58" s="111"/>
      <c r="G58" s="31"/>
      <c r="H58" s="111"/>
      <c r="I58" s="11"/>
      <c r="J58" s="3"/>
      <c r="K58" s="3"/>
      <c r="L58" s="3"/>
    </row>
    <row r="59" spans="1:12" ht="12.75" customHeight="1" x14ac:dyDescent="0.2">
      <c r="A59" s="237"/>
      <c r="B59" s="238"/>
      <c r="C59" s="112"/>
      <c r="D59" s="113"/>
      <c r="E59" s="112"/>
      <c r="F59" s="113"/>
      <c r="G59" s="112"/>
      <c r="H59" s="113"/>
      <c r="I59" s="11"/>
      <c r="J59" s="3"/>
      <c r="K59" s="3"/>
      <c r="L59" s="3"/>
    </row>
    <row r="60" spans="1:12" ht="12.75" customHeight="1" x14ac:dyDescent="0.2">
      <c r="A60" s="241"/>
      <c r="B60" s="242"/>
      <c r="C60" s="31"/>
      <c r="D60" s="111"/>
      <c r="E60" s="31"/>
      <c r="F60" s="111"/>
      <c r="G60" s="31"/>
      <c r="H60" s="111"/>
      <c r="I60" s="11"/>
      <c r="J60" s="3"/>
      <c r="K60" s="3"/>
      <c r="L60" s="3"/>
    </row>
    <row r="61" spans="1:12" ht="12.75" customHeight="1" x14ac:dyDescent="0.2">
      <c r="A61" s="237"/>
      <c r="B61" s="238"/>
      <c r="C61" s="112"/>
      <c r="D61" s="113"/>
      <c r="E61" s="112"/>
      <c r="F61" s="113"/>
      <c r="G61" s="112"/>
      <c r="H61" s="113"/>
      <c r="I61" s="11"/>
      <c r="J61" s="3"/>
      <c r="K61" s="3"/>
      <c r="L61" s="3"/>
    </row>
    <row r="62" spans="1:12" ht="12.75" customHeight="1" x14ac:dyDescent="0.2">
      <c r="A62" s="34"/>
      <c r="B62" s="34"/>
      <c r="C62" s="34"/>
      <c r="D62" s="34"/>
      <c r="E62" s="34"/>
      <c r="F62" s="34"/>
      <c r="G62" s="34"/>
      <c r="H62" s="34"/>
      <c r="I62" s="3"/>
      <c r="J62" s="3"/>
      <c r="K62" s="3"/>
      <c r="L62" s="3"/>
    </row>
    <row r="63" spans="1:12" ht="12.75" customHeight="1" x14ac:dyDescent="0.2">
      <c r="A63" s="114"/>
      <c r="B63" s="115"/>
      <c r="C63" s="315" t="s">
        <v>182</v>
      </c>
      <c r="D63" s="316"/>
      <c r="E63" s="316"/>
      <c r="F63" s="316"/>
      <c r="G63" s="316"/>
      <c r="H63" s="317"/>
      <c r="I63" s="11"/>
      <c r="J63" s="3"/>
      <c r="K63" s="3"/>
      <c r="L63" s="3"/>
    </row>
    <row r="64" spans="1:12" ht="51" customHeight="1" x14ac:dyDescent="0.2">
      <c r="A64" s="45" t="s">
        <v>183</v>
      </c>
      <c r="B64" s="109"/>
      <c r="C64" s="47" t="s">
        <v>184</v>
      </c>
      <c r="D64" s="47" t="s">
        <v>185</v>
      </c>
      <c r="E64" s="47" t="s">
        <v>186</v>
      </c>
      <c r="F64" s="47" t="s">
        <v>187</v>
      </c>
      <c r="G64" s="47" t="s">
        <v>188</v>
      </c>
      <c r="H64" s="47" t="s">
        <v>189</v>
      </c>
      <c r="I64" s="11"/>
      <c r="J64" s="3"/>
      <c r="K64" s="3"/>
      <c r="L64" s="3"/>
    </row>
    <row r="65" spans="1:12" ht="12.75" customHeight="1" x14ac:dyDescent="0.2">
      <c r="A65" s="235" t="s">
        <v>351</v>
      </c>
      <c r="B65" s="236"/>
      <c r="C65" s="31">
        <v>1</v>
      </c>
      <c r="D65" s="111">
        <v>12600</v>
      </c>
      <c r="E65" s="31"/>
      <c r="F65" s="111"/>
      <c r="G65" s="31"/>
      <c r="H65" s="111"/>
      <c r="I65" s="11"/>
      <c r="J65" s="3"/>
      <c r="K65" s="3"/>
      <c r="L65" s="3"/>
    </row>
    <row r="66" spans="1:12" ht="12.75" customHeight="1" x14ac:dyDescent="0.2">
      <c r="A66" s="233" t="s">
        <v>327</v>
      </c>
      <c r="B66" s="234"/>
      <c r="C66" s="112">
        <v>1</v>
      </c>
      <c r="D66" s="113">
        <v>10000</v>
      </c>
      <c r="E66" s="112"/>
      <c r="F66" s="113"/>
      <c r="G66" s="112"/>
      <c r="H66" s="113"/>
      <c r="I66" s="11"/>
      <c r="J66" s="3"/>
      <c r="K66" s="3"/>
      <c r="L66" s="3"/>
    </row>
    <row r="67" spans="1:12" ht="12.75" customHeight="1" x14ac:dyDescent="0.2">
      <c r="A67" s="235" t="s">
        <v>352</v>
      </c>
      <c r="B67" s="236"/>
      <c r="C67" s="31">
        <v>1</v>
      </c>
      <c r="D67" s="111">
        <v>40000</v>
      </c>
      <c r="E67" s="31"/>
      <c r="F67" s="111"/>
      <c r="G67" s="31"/>
      <c r="H67" s="111">
        <v>115000</v>
      </c>
      <c r="I67" s="11"/>
      <c r="J67" s="3"/>
      <c r="K67" s="3"/>
      <c r="L67" s="3"/>
    </row>
    <row r="68" spans="1:12" ht="21" customHeight="1" x14ac:dyDescent="0.2">
      <c r="A68" s="233" t="s">
        <v>349</v>
      </c>
      <c r="B68" s="234"/>
      <c r="C68" s="112"/>
      <c r="D68" s="113"/>
      <c r="E68" s="112"/>
      <c r="F68" s="113"/>
      <c r="G68" s="112"/>
      <c r="H68" s="113">
        <v>200000</v>
      </c>
      <c r="I68" s="11"/>
      <c r="J68" s="3"/>
      <c r="K68" s="3"/>
      <c r="L68" s="3"/>
    </row>
    <row r="69" spans="1:12" ht="12.75" customHeight="1" x14ac:dyDescent="0.2">
      <c r="A69" s="241"/>
      <c r="B69" s="242"/>
      <c r="C69" s="31"/>
      <c r="D69" s="111"/>
      <c r="E69" s="31"/>
      <c r="F69" s="111"/>
      <c r="G69" s="31"/>
      <c r="H69" s="111"/>
      <c r="I69" s="11"/>
      <c r="J69" s="3"/>
      <c r="K69" s="3"/>
      <c r="L69" s="3"/>
    </row>
    <row r="70" spans="1:12" ht="12.75" customHeight="1" x14ac:dyDescent="0.2">
      <c r="A70" s="233"/>
      <c r="B70" s="234"/>
      <c r="C70" s="112"/>
      <c r="D70" s="113"/>
      <c r="E70" s="112"/>
      <c r="F70" s="113"/>
      <c r="G70" s="112"/>
      <c r="H70" s="113"/>
      <c r="I70" s="11"/>
      <c r="J70" s="3"/>
      <c r="K70" s="3"/>
      <c r="L70" s="3"/>
    </row>
    <row r="71" spans="1:12" ht="12.75" customHeight="1" x14ac:dyDescent="0.2">
      <c r="A71" s="235"/>
      <c r="B71" s="236"/>
      <c r="C71" s="31"/>
      <c r="D71" s="111"/>
      <c r="E71" s="31"/>
      <c r="F71" s="111"/>
      <c r="G71" s="31"/>
      <c r="H71" s="111"/>
      <c r="I71" s="11"/>
      <c r="J71" s="3"/>
      <c r="K71" s="3"/>
      <c r="L71" s="3"/>
    </row>
    <row r="72" spans="1:12" ht="12.75" customHeight="1" x14ac:dyDescent="0.2">
      <c r="A72" s="233"/>
      <c r="B72" s="234"/>
      <c r="C72" s="112"/>
      <c r="D72" s="113"/>
      <c r="E72" s="112"/>
      <c r="F72" s="113"/>
      <c r="G72" s="112"/>
      <c r="H72" s="113"/>
      <c r="I72" s="11"/>
      <c r="J72" s="3"/>
      <c r="K72" s="3"/>
      <c r="L72" s="3"/>
    </row>
    <row r="73" spans="1:12" ht="12.75" customHeight="1" x14ac:dyDescent="0.2">
      <c r="A73" s="235"/>
      <c r="B73" s="236"/>
      <c r="C73" s="191"/>
      <c r="D73" s="192"/>
      <c r="E73" s="191"/>
      <c r="F73" s="192"/>
      <c r="G73" s="191"/>
      <c r="H73" s="192"/>
      <c r="I73" s="11"/>
      <c r="J73" s="3"/>
      <c r="K73" s="3"/>
      <c r="L73" s="3"/>
    </row>
    <row r="74" spans="1:12" ht="12.75" customHeight="1" x14ac:dyDescent="0.2">
      <c r="A74" s="239"/>
      <c r="B74" s="240"/>
      <c r="C74" s="193"/>
      <c r="D74" s="194"/>
      <c r="E74" s="193"/>
      <c r="F74" s="194"/>
      <c r="G74" s="193"/>
      <c r="H74" s="194"/>
      <c r="I74" s="125"/>
      <c r="J74" s="3"/>
      <c r="K74" s="3"/>
      <c r="L74" s="3"/>
    </row>
    <row r="75" spans="1:12" ht="12.75" customHeight="1" x14ac:dyDescent="0.2">
      <c r="A75" s="34"/>
      <c r="B75" s="34"/>
      <c r="C75" s="6"/>
      <c r="D75" s="6"/>
      <c r="E75" s="6"/>
      <c r="F75" s="6"/>
      <c r="G75" s="6"/>
      <c r="H75" s="6"/>
      <c r="I75" s="3"/>
      <c r="J75" s="3"/>
      <c r="K75" s="3"/>
      <c r="L75" s="3"/>
    </row>
    <row r="76" spans="1:12" ht="12.75" customHeight="1" x14ac:dyDescent="0.2">
      <c r="A76" s="114"/>
      <c r="B76" s="115"/>
      <c r="C76" s="315" t="s">
        <v>190</v>
      </c>
      <c r="D76" s="316"/>
      <c r="E76" s="316"/>
      <c r="F76" s="316"/>
      <c r="G76" s="316"/>
      <c r="H76" s="317"/>
      <c r="I76" s="11"/>
      <c r="J76" s="3"/>
      <c r="K76" s="3"/>
      <c r="L76" s="3"/>
    </row>
    <row r="77" spans="1:12" ht="51" customHeight="1" x14ac:dyDescent="0.2">
      <c r="A77" s="45" t="s">
        <v>191</v>
      </c>
      <c r="B77" s="109"/>
      <c r="C77" s="47" t="s">
        <v>192</v>
      </c>
      <c r="D77" s="47" t="s">
        <v>193</v>
      </c>
      <c r="E77" s="47" t="s">
        <v>194</v>
      </c>
      <c r="F77" s="47" t="s">
        <v>195</v>
      </c>
      <c r="G77" s="47" t="s">
        <v>196</v>
      </c>
      <c r="H77" s="47" t="s">
        <v>197</v>
      </c>
      <c r="I77" s="11"/>
      <c r="J77" s="3"/>
      <c r="K77" s="3"/>
      <c r="L77" s="3"/>
    </row>
    <row r="78" spans="1:12" ht="12.75" customHeight="1" x14ac:dyDescent="0.2">
      <c r="A78" s="235" t="s">
        <v>402</v>
      </c>
      <c r="B78" s="236"/>
      <c r="C78" s="31">
        <v>1</v>
      </c>
      <c r="D78" s="111">
        <v>10500</v>
      </c>
      <c r="E78" s="31"/>
      <c r="F78" s="111"/>
      <c r="G78" s="31"/>
      <c r="H78" s="111"/>
      <c r="I78" s="11"/>
      <c r="J78" s="3"/>
      <c r="K78" s="3"/>
      <c r="L78" s="3"/>
    </row>
    <row r="79" spans="1:12" ht="12.75" customHeight="1" x14ac:dyDescent="0.2">
      <c r="A79" s="233" t="s">
        <v>403</v>
      </c>
      <c r="B79" s="234"/>
      <c r="C79" s="112">
        <v>1</v>
      </c>
      <c r="D79" s="113">
        <v>20000</v>
      </c>
      <c r="E79" s="112"/>
      <c r="F79" s="113"/>
      <c r="G79" s="112"/>
      <c r="H79" s="113"/>
      <c r="I79" s="11"/>
      <c r="J79" s="3"/>
      <c r="K79" s="3"/>
      <c r="L79" s="3"/>
    </row>
    <row r="80" spans="1:12" ht="14.25" customHeight="1" x14ac:dyDescent="0.2">
      <c r="A80" s="235" t="s">
        <v>404</v>
      </c>
      <c r="B80" s="236"/>
      <c r="C80" s="31">
        <v>1</v>
      </c>
      <c r="D80" s="111">
        <v>4000</v>
      </c>
      <c r="E80" s="31"/>
      <c r="F80" s="111"/>
      <c r="G80" s="31"/>
      <c r="H80" s="111"/>
      <c r="I80" s="11"/>
      <c r="J80" s="3"/>
      <c r="K80" s="3"/>
      <c r="L80" s="3"/>
    </row>
    <row r="81" spans="1:12" ht="12.75" customHeight="1" x14ac:dyDescent="0.2">
      <c r="A81" s="233"/>
      <c r="B81" s="234"/>
      <c r="C81" s="112"/>
      <c r="D81" s="113"/>
      <c r="E81" s="112"/>
      <c r="F81" s="113"/>
      <c r="G81" s="112"/>
      <c r="H81" s="113"/>
      <c r="I81" s="11"/>
      <c r="J81" s="3"/>
      <c r="K81" s="3"/>
      <c r="L81" s="3"/>
    </row>
    <row r="82" spans="1:12" ht="12.75" customHeight="1" x14ac:dyDescent="0.2">
      <c r="A82" s="235"/>
      <c r="B82" s="236"/>
      <c r="C82" s="31"/>
      <c r="D82" s="111"/>
      <c r="E82" s="31"/>
      <c r="F82" s="111"/>
      <c r="G82" s="31"/>
      <c r="H82" s="111"/>
      <c r="I82" s="11"/>
      <c r="J82" s="3"/>
      <c r="K82" s="3"/>
      <c r="L82" s="3"/>
    </row>
    <row r="83" spans="1:12" ht="12.75" customHeight="1" x14ac:dyDescent="0.2">
      <c r="A83" s="233"/>
      <c r="B83" s="234"/>
      <c r="C83" s="112"/>
      <c r="D83" s="113"/>
      <c r="E83" s="112"/>
      <c r="F83" s="113"/>
      <c r="G83" s="112"/>
      <c r="H83" s="113"/>
      <c r="I83" s="11"/>
      <c r="J83" s="3"/>
      <c r="K83" s="3"/>
      <c r="L83" s="3"/>
    </row>
    <row r="84" spans="1:12" ht="12.75" customHeight="1" x14ac:dyDescent="0.2">
      <c r="A84" s="235"/>
      <c r="B84" s="236"/>
      <c r="C84" s="31"/>
      <c r="D84" s="111"/>
      <c r="E84" s="31"/>
      <c r="F84" s="111"/>
      <c r="G84" s="31"/>
      <c r="H84" s="111"/>
      <c r="I84" s="11"/>
      <c r="J84" s="3"/>
      <c r="K84" s="3"/>
      <c r="L84" s="3"/>
    </row>
    <row r="85" spans="1:12" ht="12.75" customHeight="1" x14ac:dyDescent="0.2">
      <c r="A85" s="233"/>
      <c r="B85" s="234"/>
      <c r="C85" s="112"/>
      <c r="D85" s="113"/>
      <c r="E85" s="112"/>
      <c r="F85" s="113"/>
      <c r="G85" s="112"/>
      <c r="H85" s="113"/>
      <c r="I85" s="11"/>
      <c r="J85" s="3"/>
      <c r="K85" s="3"/>
      <c r="L85" s="3"/>
    </row>
    <row r="86" spans="1:12" ht="12.75" customHeight="1" x14ac:dyDescent="0.2">
      <c r="A86" s="235"/>
      <c r="B86" s="236"/>
      <c r="C86" s="31"/>
      <c r="D86" s="111"/>
      <c r="E86" s="31"/>
      <c r="F86" s="111"/>
      <c r="G86" s="31"/>
      <c r="H86" s="111"/>
      <c r="I86" s="11"/>
      <c r="J86" s="3"/>
      <c r="K86" s="3"/>
      <c r="L86" s="3"/>
    </row>
    <row r="87" spans="1:12" ht="12.75" customHeight="1" x14ac:dyDescent="0.2">
      <c r="A87" s="233"/>
      <c r="B87" s="234"/>
      <c r="C87" s="112"/>
      <c r="D87" s="113"/>
      <c r="E87" s="112"/>
      <c r="F87" s="113"/>
      <c r="G87" s="112"/>
      <c r="H87" s="113"/>
      <c r="I87" s="11"/>
      <c r="J87" s="3"/>
      <c r="K87" s="3"/>
      <c r="L87" s="3"/>
    </row>
    <row r="88" spans="1:12" ht="12.75" customHeight="1" x14ac:dyDescent="0.2">
      <c r="A88" s="34"/>
      <c r="B88" s="34"/>
      <c r="C88" s="34"/>
      <c r="D88" s="34"/>
      <c r="E88" s="34"/>
      <c r="F88" s="34"/>
      <c r="G88" s="34"/>
      <c r="H88" s="34"/>
      <c r="I88" s="3"/>
      <c r="J88" s="3"/>
      <c r="K88" s="3"/>
      <c r="L88" s="3"/>
    </row>
    <row r="89" spans="1:12" ht="12.75" customHeight="1" x14ac:dyDescent="0.2">
      <c r="A89" s="114"/>
      <c r="B89" s="115"/>
      <c r="C89" s="315" t="s">
        <v>198</v>
      </c>
      <c r="D89" s="316"/>
      <c r="E89" s="316"/>
      <c r="F89" s="316"/>
      <c r="G89" s="316"/>
      <c r="H89" s="317"/>
      <c r="I89" s="11"/>
      <c r="J89" s="3"/>
      <c r="K89" s="3"/>
      <c r="L89" s="3"/>
    </row>
    <row r="90" spans="1:12" ht="51" customHeight="1" x14ac:dyDescent="0.2">
      <c r="A90" s="45" t="s">
        <v>199</v>
      </c>
      <c r="B90" s="109"/>
      <c r="C90" s="47" t="s">
        <v>200</v>
      </c>
      <c r="D90" s="47" t="s">
        <v>201</v>
      </c>
      <c r="E90" s="47" t="s">
        <v>202</v>
      </c>
      <c r="F90" s="47" t="s">
        <v>203</v>
      </c>
      <c r="G90" s="47" t="s">
        <v>204</v>
      </c>
      <c r="H90" s="47" t="s">
        <v>205</v>
      </c>
      <c r="I90" s="11"/>
      <c r="J90" s="3"/>
      <c r="K90" s="3"/>
      <c r="L90" s="3"/>
    </row>
    <row r="91" spans="1:12" ht="12.75" customHeight="1" x14ac:dyDescent="0.2">
      <c r="A91" s="235" t="s">
        <v>412</v>
      </c>
      <c r="B91" s="236"/>
      <c r="C91" s="31">
        <v>1</v>
      </c>
      <c r="D91" s="111">
        <v>15000</v>
      </c>
      <c r="E91" s="31"/>
      <c r="F91" s="111"/>
      <c r="G91" s="31"/>
      <c r="H91" s="111"/>
      <c r="I91" s="11"/>
      <c r="J91" s="3"/>
      <c r="K91" s="3"/>
      <c r="L91" s="3"/>
    </row>
    <row r="92" spans="1:12" ht="12.75" customHeight="1" x14ac:dyDescent="0.2">
      <c r="A92" s="233" t="s">
        <v>415</v>
      </c>
      <c r="B92" s="234"/>
      <c r="C92" s="112">
        <v>1</v>
      </c>
      <c r="D92" s="113">
        <v>3000</v>
      </c>
      <c r="E92" s="112"/>
      <c r="F92" s="113"/>
      <c r="G92" s="112"/>
      <c r="H92" s="113"/>
      <c r="I92" s="11"/>
      <c r="J92" s="3"/>
      <c r="K92" s="3"/>
      <c r="L92" s="3"/>
    </row>
    <row r="93" spans="1:12" ht="12.75" customHeight="1" x14ac:dyDescent="0.2">
      <c r="A93" s="235" t="s">
        <v>429</v>
      </c>
      <c r="B93" s="236"/>
      <c r="C93" s="31">
        <v>1</v>
      </c>
      <c r="D93" s="111">
        <v>14000</v>
      </c>
      <c r="E93" s="31"/>
      <c r="F93" s="111"/>
      <c r="G93" s="31"/>
      <c r="H93" s="111"/>
      <c r="I93" s="11"/>
      <c r="J93" s="3"/>
      <c r="K93" s="3"/>
      <c r="L93" s="3"/>
    </row>
    <row r="94" spans="1:12" ht="12.75" customHeight="1" x14ac:dyDescent="0.2">
      <c r="A94" s="233" t="s">
        <v>437</v>
      </c>
      <c r="B94" s="234"/>
      <c r="C94" s="112">
        <v>1</v>
      </c>
      <c r="D94" s="113">
        <v>27000</v>
      </c>
      <c r="E94" s="112"/>
      <c r="F94" s="113"/>
      <c r="G94" s="112"/>
      <c r="H94" s="113"/>
      <c r="I94" s="11"/>
      <c r="J94" s="3"/>
      <c r="K94" s="3"/>
      <c r="L94" s="3"/>
    </row>
    <row r="95" spans="1:12" ht="12.75" customHeight="1" x14ac:dyDescent="0.2">
      <c r="A95" s="235" t="s">
        <v>449</v>
      </c>
      <c r="B95" s="236"/>
      <c r="C95" s="31">
        <v>1</v>
      </c>
      <c r="D95" s="111">
        <v>65000</v>
      </c>
      <c r="E95" s="31"/>
      <c r="F95" s="111"/>
      <c r="G95" s="31"/>
      <c r="H95" s="111"/>
      <c r="I95" s="11"/>
      <c r="J95" s="3"/>
      <c r="K95" s="3"/>
      <c r="L95" s="3"/>
    </row>
    <row r="96" spans="1:12" ht="12.75" customHeight="1" x14ac:dyDescent="0.2">
      <c r="A96" s="233" t="s">
        <v>459</v>
      </c>
      <c r="B96" s="234"/>
      <c r="C96" s="112">
        <v>1</v>
      </c>
      <c r="D96" s="113">
        <v>25000</v>
      </c>
      <c r="E96" s="112"/>
      <c r="F96" s="113"/>
      <c r="G96" s="112"/>
      <c r="H96" s="113"/>
      <c r="I96" s="11"/>
      <c r="J96" s="3"/>
      <c r="K96" s="3"/>
      <c r="L96" s="3"/>
    </row>
    <row r="97" spans="1:12" ht="12.75" customHeight="1" x14ac:dyDescent="0.2">
      <c r="A97" s="235" t="s">
        <v>460</v>
      </c>
      <c r="B97" s="236"/>
      <c r="C97" s="31">
        <v>1</v>
      </c>
      <c r="D97" s="111">
        <v>22000</v>
      </c>
      <c r="E97" s="31"/>
      <c r="F97" s="111"/>
      <c r="G97" s="31"/>
      <c r="H97" s="111"/>
      <c r="I97" s="11"/>
      <c r="J97" s="3"/>
      <c r="K97" s="3"/>
      <c r="L97" s="3"/>
    </row>
    <row r="98" spans="1:12" ht="12.75" customHeight="1" x14ac:dyDescent="0.2">
      <c r="A98" s="233"/>
      <c r="B98" s="234"/>
      <c r="C98" s="112"/>
      <c r="D98" s="113"/>
      <c r="E98" s="112"/>
      <c r="F98" s="113"/>
      <c r="G98" s="112"/>
      <c r="H98" s="113"/>
      <c r="I98" s="11"/>
      <c r="J98" s="3"/>
      <c r="K98" s="3"/>
      <c r="L98" s="3"/>
    </row>
    <row r="99" spans="1:12" ht="12.75" customHeight="1" x14ac:dyDescent="0.2">
      <c r="A99" s="235"/>
      <c r="B99" s="236"/>
      <c r="C99" s="31"/>
      <c r="D99" s="111"/>
      <c r="E99" s="31"/>
      <c r="F99" s="111"/>
      <c r="G99" s="31"/>
      <c r="H99" s="111"/>
      <c r="I99" s="11"/>
      <c r="J99" s="3"/>
      <c r="K99" s="3"/>
      <c r="L99" s="3"/>
    </row>
    <row r="100" spans="1:12" ht="12.75" customHeight="1" x14ac:dyDescent="0.2">
      <c r="A100" s="237"/>
      <c r="B100" s="238"/>
      <c r="C100" s="112"/>
      <c r="D100" s="113"/>
      <c r="E100" s="112"/>
      <c r="F100" s="113"/>
      <c r="G100" s="112"/>
      <c r="H100" s="113"/>
      <c r="I100" s="11"/>
      <c r="J100" s="3"/>
      <c r="K100" s="3"/>
      <c r="L100" s="3"/>
    </row>
  </sheetData>
  <mergeCells count="263">
    <mergeCell ref="B47:C47"/>
    <mergeCell ref="A67:B67"/>
    <mergeCell ref="A68:B68"/>
    <mergeCell ref="A69:B69"/>
    <mergeCell ref="B33:C33"/>
    <mergeCell ref="B34:C34"/>
    <mergeCell ref="B35:C35"/>
    <mergeCell ref="B36:C36"/>
    <mergeCell ref="B37:C37"/>
    <mergeCell ref="B38:C38"/>
    <mergeCell ref="B40:C40"/>
    <mergeCell ref="B41:C41"/>
    <mergeCell ref="C89:H89"/>
    <mergeCell ref="C76:H76"/>
    <mergeCell ref="C63:H63"/>
    <mergeCell ref="C50:H50"/>
    <mergeCell ref="B42:C42"/>
    <mergeCell ref="B43:C43"/>
    <mergeCell ref="B44:C44"/>
    <mergeCell ref="B45:C45"/>
    <mergeCell ref="B46:C46"/>
    <mergeCell ref="H43:I43"/>
    <mergeCell ref="F45:G45"/>
    <mergeCell ref="F47:G47"/>
    <mergeCell ref="F46:G46"/>
    <mergeCell ref="D43:E43"/>
    <mergeCell ref="D47:E47"/>
    <mergeCell ref="D46:E46"/>
    <mergeCell ref="B8:C8"/>
    <mergeCell ref="D8:E8"/>
    <mergeCell ref="F8:G8"/>
    <mergeCell ref="H8:I8"/>
    <mergeCell ref="J8:K8"/>
    <mergeCell ref="B29:C29"/>
    <mergeCell ref="B30:C30"/>
    <mergeCell ref="B31:C31"/>
    <mergeCell ref="B32:C32"/>
    <mergeCell ref="J18:K18"/>
    <mergeCell ref="D18:E18"/>
    <mergeCell ref="F18:G18"/>
    <mergeCell ref="H18:I18"/>
    <mergeCell ref="H21:I21"/>
    <mergeCell ref="H22:I22"/>
    <mergeCell ref="H23:I23"/>
    <mergeCell ref="H30:I30"/>
    <mergeCell ref="H31:I31"/>
    <mergeCell ref="H32:I32"/>
    <mergeCell ref="D19:E19"/>
    <mergeCell ref="D20:E20"/>
    <mergeCell ref="D21:E21"/>
    <mergeCell ref="D22:E22"/>
    <mergeCell ref="D23:E23"/>
    <mergeCell ref="J25:K25"/>
    <mergeCell ref="J26:K26"/>
    <mergeCell ref="J27:K27"/>
    <mergeCell ref="A52:B52"/>
    <mergeCell ref="A2:B2"/>
    <mergeCell ref="G2:H2"/>
    <mergeCell ref="G1:H1"/>
    <mergeCell ref="I2:J2"/>
    <mergeCell ref="C2:F2"/>
    <mergeCell ref="J47:K47"/>
    <mergeCell ref="H39:I39"/>
    <mergeCell ref="J39:K39"/>
    <mergeCell ref="A50:B50"/>
    <mergeCell ref="J40:K40"/>
    <mergeCell ref="J41:K41"/>
    <mergeCell ref="J42:K42"/>
    <mergeCell ref="J43:K43"/>
    <mergeCell ref="J44:K44"/>
    <mergeCell ref="J45:K45"/>
    <mergeCell ref="J46:K46"/>
    <mergeCell ref="H45:I45"/>
    <mergeCell ref="H47:I47"/>
    <mergeCell ref="H46:I46"/>
    <mergeCell ref="H42:I42"/>
    <mergeCell ref="J28:K28"/>
    <mergeCell ref="J29:K29"/>
    <mergeCell ref="H36:I36"/>
    <mergeCell ref="H37:I37"/>
    <mergeCell ref="H38:I38"/>
    <mergeCell ref="H40:I40"/>
    <mergeCell ref="H41:I41"/>
    <mergeCell ref="D44:E44"/>
    <mergeCell ref="D45:E45"/>
    <mergeCell ref="D28:E28"/>
    <mergeCell ref="D39:E39"/>
    <mergeCell ref="F29:G29"/>
    <mergeCell ref="F30:G30"/>
    <mergeCell ref="F31:G31"/>
    <mergeCell ref="F32:G32"/>
    <mergeCell ref="F33:G33"/>
    <mergeCell ref="F34:G34"/>
    <mergeCell ref="F35:G35"/>
    <mergeCell ref="D38:E38"/>
    <mergeCell ref="D30:E30"/>
    <mergeCell ref="D42:E42"/>
    <mergeCell ref="F36:G36"/>
    <mergeCell ref="F37:G37"/>
    <mergeCell ref="H44:I44"/>
    <mergeCell ref="F38:G38"/>
    <mergeCell ref="F28:G28"/>
    <mergeCell ref="F39:G39"/>
    <mergeCell ref="F40:G40"/>
    <mergeCell ref="F41:G41"/>
    <mergeCell ref="F42:G42"/>
    <mergeCell ref="D34:E34"/>
    <mergeCell ref="D35:E35"/>
    <mergeCell ref="D36:E36"/>
    <mergeCell ref="D37:E37"/>
    <mergeCell ref="D31:E31"/>
    <mergeCell ref="D32:E32"/>
    <mergeCell ref="H33:I33"/>
    <mergeCell ref="H34:I34"/>
    <mergeCell ref="H35:I35"/>
    <mergeCell ref="D29:E29"/>
    <mergeCell ref="J38:K38"/>
    <mergeCell ref="H19:I19"/>
    <mergeCell ref="H20:I20"/>
    <mergeCell ref="D40:E40"/>
    <mergeCell ref="D41:E41"/>
    <mergeCell ref="J35:K35"/>
    <mergeCell ref="J36:K36"/>
    <mergeCell ref="J37:K37"/>
    <mergeCell ref="H27:I27"/>
    <mergeCell ref="H28:I28"/>
    <mergeCell ref="H24:I24"/>
    <mergeCell ref="H25:I25"/>
    <mergeCell ref="H26:I26"/>
    <mergeCell ref="H29:I29"/>
    <mergeCell ref="J30:K30"/>
    <mergeCell ref="J31:K31"/>
    <mergeCell ref="J32:K32"/>
    <mergeCell ref="J33:K33"/>
    <mergeCell ref="J34:K34"/>
    <mergeCell ref="D33:E33"/>
    <mergeCell ref="D25:E25"/>
    <mergeCell ref="D26:E26"/>
    <mergeCell ref="D27:E27"/>
    <mergeCell ref="F15:G15"/>
    <mergeCell ref="F16:G16"/>
    <mergeCell ref="F17:G17"/>
    <mergeCell ref="H17:I17"/>
    <mergeCell ref="J17:K17"/>
    <mergeCell ref="J16:K16"/>
    <mergeCell ref="H16:I16"/>
    <mergeCell ref="H15:I15"/>
    <mergeCell ref="F19:G19"/>
    <mergeCell ref="F20:G20"/>
    <mergeCell ref="F21:G21"/>
    <mergeCell ref="F22:G22"/>
    <mergeCell ref="F23:G23"/>
    <mergeCell ref="F24:G24"/>
    <mergeCell ref="F25:G25"/>
    <mergeCell ref="F26:G26"/>
    <mergeCell ref="F27:G27"/>
    <mergeCell ref="J19:K19"/>
    <mergeCell ref="J20:K20"/>
    <mergeCell ref="J21:K21"/>
    <mergeCell ref="J22:K22"/>
    <mergeCell ref="D24:E2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D11:E11"/>
    <mergeCell ref="J23:K23"/>
    <mergeCell ref="J24:K24"/>
    <mergeCell ref="B11:C11"/>
    <mergeCell ref="B12:C12"/>
    <mergeCell ref="B13:C13"/>
    <mergeCell ref="B14:C14"/>
    <mergeCell ref="B15:C15"/>
    <mergeCell ref="B16:C16"/>
    <mergeCell ref="B19:C19"/>
    <mergeCell ref="J9:K9"/>
    <mergeCell ref="J10:K10"/>
    <mergeCell ref="J11:K11"/>
    <mergeCell ref="J12:K12"/>
    <mergeCell ref="J13:K13"/>
    <mergeCell ref="J14:K14"/>
    <mergeCell ref="J15:K15"/>
    <mergeCell ref="B1:C1"/>
    <mergeCell ref="A3:C3"/>
    <mergeCell ref="A4:A5"/>
    <mergeCell ref="B4:C5"/>
    <mergeCell ref="I3:J3"/>
    <mergeCell ref="D4:K4"/>
    <mergeCell ref="D3:E3"/>
    <mergeCell ref="J5:K5"/>
    <mergeCell ref="H5:I5"/>
    <mergeCell ref="D12:E12"/>
    <mergeCell ref="D5:E5"/>
    <mergeCell ref="F5:G5"/>
    <mergeCell ref="B17:C17"/>
    <mergeCell ref="D9:E9"/>
    <mergeCell ref="D10:E10"/>
    <mergeCell ref="F43:G43"/>
    <mergeCell ref="F44:G44"/>
    <mergeCell ref="A6:K6"/>
    <mergeCell ref="B20:C20"/>
    <mergeCell ref="B21:C21"/>
    <mergeCell ref="B22:C22"/>
    <mergeCell ref="B23:C23"/>
    <mergeCell ref="B24:C24"/>
    <mergeCell ref="B25:C25"/>
    <mergeCell ref="B26:C26"/>
    <mergeCell ref="B27:C27"/>
    <mergeCell ref="D13:E13"/>
    <mergeCell ref="D14:E14"/>
    <mergeCell ref="D15:E15"/>
    <mergeCell ref="D16:E16"/>
    <mergeCell ref="D17:E17"/>
    <mergeCell ref="B9:C9"/>
    <mergeCell ref="B10:C10"/>
    <mergeCell ref="A70:B70"/>
    <mergeCell ref="A71:B71"/>
    <mergeCell ref="A72:B72"/>
    <mergeCell ref="A73:B73"/>
    <mergeCell ref="A53:B53"/>
    <mergeCell ref="A54:B54"/>
    <mergeCell ref="A55:B55"/>
    <mergeCell ref="A56:B56"/>
    <mergeCell ref="A57:B57"/>
    <mergeCell ref="A58:B58"/>
    <mergeCell ref="A59:B59"/>
    <mergeCell ref="A60:B60"/>
    <mergeCell ref="A61:B61"/>
    <mergeCell ref="D49:H49"/>
    <mergeCell ref="A98:B98"/>
    <mergeCell ref="A99:B99"/>
    <mergeCell ref="A100:B100"/>
    <mergeCell ref="A86:B86"/>
    <mergeCell ref="A87:B87"/>
    <mergeCell ref="A91:B91"/>
    <mergeCell ref="A92:B92"/>
    <mergeCell ref="A93:B93"/>
    <mergeCell ref="A94:B94"/>
    <mergeCell ref="A95:B95"/>
    <mergeCell ref="A96:B96"/>
    <mergeCell ref="A97:B97"/>
    <mergeCell ref="A74:B74"/>
    <mergeCell ref="A78:B78"/>
    <mergeCell ref="A79:B79"/>
    <mergeCell ref="A80:B80"/>
    <mergeCell ref="A81:B81"/>
    <mergeCell ref="A82:B82"/>
    <mergeCell ref="A83:B83"/>
    <mergeCell ref="A84:B84"/>
    <mergeCell ref="A85:B85"/>
    <mergeCell ref="A65:B65"/>
    <mergeCell ref="A66:B66"/>
  </mergeCells>
  <hyperlinks>
    <hyperlink ref="I2" r:id="rId1"/>
    <hyperlink ref="C2" r:id="rId2"/>
    <hyperlink ref="H8" r:id="rId3"/>
    <hyperlink ref="H9" r:id="rId4"/>
    <hyperlink ref="H19" r:id="rId5"/>
    <hyperlink ref="H21" r:id="rId6"/>
    <hyperlink ref="H22" r:id="rId7"/>
    <hyperlink ref="H29" r:id="rId8"/>
    <hyperlink ref="H30" r:id="rId9"/>
    <hyperlink ref="H40" r:id="rId10"/>
    <hyperlink ref="H43" r:id="rId11"/>
    <hyperlink ref="H42" r:id="rId12"/>
    <hyperlink ref="H10" r:id="rId13"/>
    <hyperlink ref="H44" r:id="rId14"/>
    <hyperlink ref="H46" r:id="rId15"/>
  </hyperlinks>
  <pageMargins left="0.7" right="0.7" top="0.75" bottom="0.75" header="0.3" footer="0.3"/>
  <pageSetup scale="49" fitToHeight="0" orientation="portrait" r:id="rId16"/>
  <drawing r:id="rId17"/>
  <legacyDrawing r:id="rId1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T51"/>
  <sheetViews>
    <sheetView showGridLines="0" topLeftCell="A7" workbookViewId="0">
      <selection activeCell="A43" sqref="A43:B43"/>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31" t="s">
        <v>254</v>
      </c>
      <c r="B1" s="229"/>
      <c r="C1" s="229"/>
      <c r="D1" s="336"/>
      <c r="E1" s="337"/>
      <c r="F1" s="121"/>
      <c r="G1" s="169" t="s">
        <v>217</v>
      </c>
      <c r="H1" s="348" t="s">
        <v>219</v>
      </c>
      <c r="I1" s="297"/>
      <c r="J1" s="122"/>
      <c r="K1" s="123"/>
      <c r="L1" s="3"/>
      <c r="M1" s="3"/>
      <c r="N1" s="3"/>
      <c r="O1" s="3"/>
      <c r="P1" s="3"/>
      <c r="Q1" s="3"/>
      <c r="R1" s="3"/>
      <c r="S1" s="3"/>
      <c r="T1" s="3"/>
    </row>
    <row r="2" spans="1:20" ht="21.95" customHeight="1" x14ac:dyDescent="0.2">
      <c r="A2" s="339" t="s">
        <v>25</v>
      </c>
      <c r="B2" s="330" t="s">
        <v>207</v>
      </c>
      <c r="C2" s="260"/>
      <c r="D2" s="332" t="s">
        <v>50</v>
      </c>
      <c r="E2" s="264"/>
      <c r="F2" s="264"/>
      <c r="G2" s="264"/>
      <c r="H2" s="264"/>
      <c r="I2" s="264"/>
      <c r="J2" s="264"/>
      <c r="K2" s="265"/>
      <c r="L2" s="3"/>
      <c r="M2" s="3"/>
      <c r="N2" s="3"/>
      <c r="O2" s="3"/>
      <c r="P2" s="3"/>
      <c r="Q2" s="3"/>
      <c r="R2" s="3"/>
      <c r="S2" s="3"/>
      <c r="T2" s="3"/>
    </row>
    <row r="3" spans="1:20" ht="21.95" customHeight="1" x14ac:dyDescent="0.2">
      <c r="A3" s="340"/>
      <c r="B3" s="261"/>
      <c r="C3" s="258"/>
      <c r="D3" s="335" t="s">
        <v>66</v>
      </c>
      <c r="E3" s="256"/>
      <c r="F3" s="334" t="s">
        <v>68</v>
      </c>
      <c r="G3" s="256"/>
      <c r="H3" s="334" t="s">
        <v>69</v>
      </c>
      <c r="I3" s="256"/>
      <c r="J3" s="333" t="s">
        <v>70</v>
      </c>
      <c r="K3" s="260"/>
      <c r="L3" s="3"/>
      <c r="M3" s="3"/>
      <c r="N3" s="3"/>
      <c r="O3" s="3"/>
      <c r="P3" s="3"/>
      <c r="Q3" s="3"/>
      <c r="R3" s="3"/>
      <c r="S3" s="3"/>
      <c r="T3" s="3"/>
    </row>
    <row r="4" spans="1:20" ht="12.75" customHeight="1" x14ac:dyDescent="0.2">
      <c r="A4" s="144" t="s">
        <v>43</v>
      </c>
      <c r="B4" s="321"/>
      <c r="C4" s="322"/>
      <c r="D4" s="321"/>
      <c r="E4" s="322"/>
      <c r="F4" s="325"/>
      <c r="G4" s="322"/>
      <c r="H4" s="327"/>
      <c r="I4" s="328"/>
      <c r="J4" s="321"/>
      <c r="K4" s="322"/>
      <c r="L4" s="3"/>
      <c r="M4" s="3"/>
      <c r="N4" s="3"/>
      <c r="O4" s="3"/>
      <c r="P4" s="3"/>
      <c r="Q4" s="3"/>
      <c r="R4" s="3"/>
      <c r="S4" s="3"/>
      <c r="T4" s="3"/>
    </row>
    <row r="5" spans="1:20" ht="12.75" customHeight="1" x14ac:dyDescent="0.2">
      <c r="A5" s="85" t="s">
        <v>274</v>
      </c>
      <c r="B5" s="320" t="s">
        <v>275</v>
      </c>
      <c r="C5" s="267"/>
      <c r="D5" s="320" t="s">
        <v>276</v>
      </c>
      <c r="E5" s="267"/>
      <c r="F5" s="324" t="s">
        <v>277</v>
      </c>
      <c r="G5" s="267"/>
      <c r="H5" s="329" t="s">
        <v>278</v>
      </c>
      <c r="I5" s="326"/>
      <c r="J5" s="320" t="s">
        <v>279</v>
      </c>
      <c r="K5" s="267"/>
      <c r="L5" s="3"/>
      <c r="M5" s="3"/>
      <c r="N5" s="3"/>
      <c r="O5" s="3"/>
      <c r="P5" s="3"/>
      <c r="Q5" s="3"/>
      <c r="R5" s="3"/>
      <c r="S5" s="3"/>
      <c r="T5" s="3"/>
    </row>
    <row r="6" spans="1:20" ht="12.75" customHeight="1" x14ac:dyDescent="0.2">
      <c r="A6" s="66"/>
      <c r="B6" s="268"/>
      <c r="C6" s="267"/>
      <c r="D6" s="268"/>
      <c r="E6" s="267"/>
      <c r="F6" s="323"/>
      <c r="G6" s="267"/>
      <c r="H6" s="268"/>
      <c r="I6" s="326"/>
      <c r="J6" s="268"/>
      <c r="K6" s="267"/>
      <c r="L6" s="3"/>
      <c r="M6" s="3"/>
      <c r="N6" s="3"/>
      <c r="O6" s="3"/>
      <c r="P6" s="3"/>
      <c r="Q6" s="3"/>
      <c r="R6" s="3"/>
      <c r="S6" s="3"/>
      <c r="T6" s="3"/>
    </row>
    <row r="7" spans="1:20" ht="12.75" customHeight="1" x14ac:dyDescent="0.2">
      <c r="A7" s="85"/>
      <c r="B7" s="320"/>
      <c r="C7" s="267"/>
      <c r="D7" s="320"/>
      <c r="E7" s="267"/>
      <c r="F7" s="324"/>
      <c r="G7" s="267"/>
      <c r="H7" s="320"/>
      <c r="I7" s="326"/>
      <c r="J7" s="320"/>
      <c r="K7" s="267"/>
      <c r="L7" s="3"/>
      <c r="M7" s="3"/>
      <c r="N7" s="3"/>
      <c r="O7" s="3"/>
      <c r="P7" s="3"/>
      <c r="Q7" s="3"/>
      <c r="R7" s="3"/>
      <c r="S7" s="3"/>
      <c r="T7" s="3"/>
    </row>
    <row r="8" spans="1:20" ht="12.75" customHeight="1" x14ac:dyDescent="0.2">
      <c r="B8" s="268"/>
      <c r="C8" s="267"/>
      <c r="D8" s="268"/>
      <c r="E8" s="267"/>
      <c r="F8" s="323"/>
      <c r="G8" s="267"/>
      <c r="H8" s="268"/>
      <c r="I8" s="326"/>
      <c r="J8" s="268"/>
      <c r="K8" s="267"/>
      <c r="L8" s="3"/>
      <c r="M8" s="3"/>
      <c r="N8" s="3"/>
      <c r="O8" s="3"/>
      <c r="P8" s="3"/>
      <c r="Q8" s="3"/>
      <c r="R8" s="3"/>
      <c r="S8" s="3"/>
      <c r="T8" s="3"/>
    </row>
    <row r="9" spans="1:20" ht="12.75" customHeight="1" x14ac:dyDescent="0.2">
      <c r="A9" s="145" t="s">
        <v>85</v>
      </c>
      <c r="B9" s="321"/>
      <c r="C9" s="322"/>
      <c r="D9" s="321"/>
      <c r="E9" s="322"/>
      <c r="F9" s="325"/>
      <c r="G9" s="322"/>
      <c r="H9" s="321"/>
      <c r="I9" s="328"/>
      <c r="J9" s="321"/>
      <c r="K9" s="322"/>
      <c r="L9" s="3"/>
      <c r="M9" s="3"/>
      <c r="N9" s="3"/>
      <c r="O9" s="3"/>
      <c r="P9" s="3"/>
      <c r="Q9" s="3"/>
      <c r="R9" s="3"/>
      <c r="S9" s="3"/>
      <c r="T9" s="3"/>
    </row>
    <row r="10" spans="1:20" ht="51" customHeight="1" x14ac:dyDescent="0.2">
      <c r="A10" s="66" t="s">
        <v>307</v>
      </c>
      <c r="B10" s="268" t="s">
        <v>321</v>
      </c>
      <c r="C10" s="267"/>
      <c r="D10" s="268" t="s">
        <v>308</v>
      </c>
      <c r="E10" s="267"/>
      <c r="F10" s="323" t="s">
        <v>309</v>
      </c>
      <c r="G10" s="267"/>
      <c r="H10" s="351" t="s">
        <v>310</v>
      </c>
      <c r="I10" s="326"/>
      <c r="J10" s="268" t="s">
        <v>311</v>
      </c>
      <c r="K10" s="267"/>
      <c r="L10" s="3"/>
      <c r="M10" s="3"/>
      <c r="N10" s="3"/>
      <c r="O10" s="3"/>
      <c r="P10" s="3"/>
      <c r="Q10" s="3"/>
      <c r="R10" s="3"/>
      <c r="S10" s="3"/>
      <c r="T10" s="3"/>
    </row>
    <row r="11" spans="1:20" ht="12.75" customHeight="1" x14ac:dyDescent="0.2">
      <c r="A11" s="66" t="s">
        <v>317</v>
      </c>
      <c r="B11" s="268" t="s">
        <v>312</v>
      </c>
      <c r="C11" s="267"/>
      <c r="D11" s="268" t="s">
        <v>313</v>
      </c>
      <c r="E11" s="267"/>
      <c r="F11" s="323" t="s">
        <v>314</v>
      </c>
      <c r="G11" s="267"/>
      <c r="H11" s="351" t="s">
        <v>315</v>
      </c>
      <c r="I11" s="326"/>
      <c r="J11" s="268" t="s">
        <v>316</v>
      </c>
      <c r="K11" s="267"/>
      <c r="L11" s="3"/>
      <c r="M11" s="3"/>
      <c r="N11" s="3"/>
      <c r="O11" s="3"/>
      <c r="P11" s="3"/>
      <c r="Q11" s="3"/>
      <c r="R11" s="3"/>
      <c r="S11" s="3"/>
      <c r="T11" s="3"/>
    </row>
    <row r="12" spans="1:20" ht="12.75" customHeight="1" x14ac:dyDescent="0.2">
      <c r="A12" s="85" t="s">
        <v>318</v>
      </c>
      <c r="B12" s="320" t="s">
        <v>319</v>
      </c>
      <c r="C12" s="267"/>
      <c r="D12" s="320" t="s">
        <v>337</v>
      </c>
      <c r="E12" s="267"/>
      <c r="F12" s="324" t="s">
        <v>320</v>
      </c>
      <c r="G12" s="267"/>
      <c r="H12" s="329" t="s">
        <v>338</v>
      </c>
      <c r="I12" s="326"/>
      <c r="J12" s="320" t="s">
        <v>336</v>
      </c>
      <c r="K12" s="267"/>
      <c r="L12" s="3"/>
      <c r="M12" s="3"/>
      <c r="N12" s="3"/>
      <c r="O12" s="3"/>
      <c r="P12" s="3"/>
      <c r="Q12" s="3"/>
      <c r="R12" s="3"/>
      <c r="S12" s="3"/>
      <c r="T12" s="3"/>
    </row>
    <row r="13" spans="1:20" s="220" customFormat="1" ht="12.75" customHeight="1" x14ac:dyDescent="0.2">
      <c r="A13" s="85" t="s">
        <v>330</v>
      </c>
      <c r="B13" s="225" t="s">
        <v>331</v>
      </c>
      <c r="C13" s="221"/>
      <c r="D13" s="225" t="s">
        <v>332</v>
      </c>
      <c r="E13" s="221"/>
      <c r="F13" s="222" t="s">
        <v>333</v>
      </c>
      <c r="G13" s="221"/>
      <c r="H13" s="223" t="s">
        <v>334</v>
      </c>
      <c r="I13" s="224"/>
      <c r="J13" s="225" t="s">
        <v>335</v>
      </c>
      <c r="K13" s="221"/>
      <c r="L13" s="3"/>
      <c r="M13" s="3"/>
      <c r="N13" s="3"/>
      <c r="O13" s="3"/>
      <c r="P13" s="3"/>
      <c r="Q13" s="3"/>
      <c r="R13" s="3"/>
      <c r="S13" s="3"/>
      <c r="T13" s="3"/>
    </row>
    <row r="14" spans="1:20" s="220" customFormat="1" ht="12.75" customHeight="1" x14ac:dyDescent="0.2">
      <c r="A14" s="85"/>
      <c r="B14" s="225"/>
      <c r="C14" s="221"/>
      <c r="D14" s="225"/>
      <c r="E14" s="221"/>
      <c r="F14" s="222"/>
      <c r="G14" s="221"/>
      <c r="H14" s="223"/>
      <c r="I14" s="224"/>
      <c r="J14" s="225"/>
      <c r="K14" s="221"/>
      <c r="L14" s="3"/>
      <c r="M14" s="3"/>
      <c r="N14" s="3"/>
      <c r="O14" s="3"/>
      <c r="P14" s="3"/>
      <c r="Q14" s="3"/>
      <c r="R14" s="3"/>
      <c r="S14" s="3"/>
      <c r="T14" s="3"/>
    </row>
    <row r="15" spans="1:20" s="215" customFormat="1" ht="12.75" customHeight="1" x14ac:dyDescent="0.2">
      <c r="A15" s="85" t="s">
        <v>328</v>
      </c>
      <c r="B15" s="219" t="s">
        <v>329</v>
      </c>
      <c r="C15" s="216"/>
      <c r="D15" s="219" t="s">
        <v>297</v>
      </c>
      <c r="E15" s="216"/>
      <c r="F15" s="217" t="s">
        <v>298</v>
      </c>
      <c r="G15" s="216"/>
      <c r="H15" s="223" t="s">
        <v>299</v>
      </c>
      <c r="I15" s="218"/>
      <c r="J15" s="219" t="s">
        <v>370</v>
      </c>
      <c r="K15" s="216"/>
      <c r="L15" s="3"/>
      <c r="M15" s="3"/>
      <c r="N15" s="3"/>
      <c r="O15" s="3"/>
      <c r="P15" s="3"/>
      <c r="Q15" s="3"/>
      <c r="R15" s="3"/>
      <c r="S15" s="3"/>
      <c r="T15" s="3"/>
    </row>
    <row r="16" spans="1:20" ht="12.75" customHeight="1" x14ac:dyDescent="0.2">
      <c r="A16" s="146" t="s">
        <v>86</v>
      </c>
      <c r="B16" s="321"/>
      <c r="C16" s="322"/>
      <c r="D16" s="321"/>
      <c r="E16" s="322"/>
      <c r="F16" s="325"/>
      <c r="G16" s="322"/>
      <c r="H16" s="321"/>
      <c r="I16" s="328"/>
      <c r="J16" s="321"/>
      <c r="K16" s="322"/>
      <c r="L16" s="3"/>
      <c r="M16" s="3"/>
      <c r="N16" s="3"/>
      <c r="O16" s="3"/>
      <c r="P16" s="3"/>
      <c r="Q16" s="3"/>
      <c r="R16" s="3"/>
      <c r="S16" s="3"/>
      <c r="T16" s="3"/>
    </row>
    <row r="17" spans="1:20" ht="12.75" customHeight="1" x14ac:dyDescent="0.2">
      <c r="A17" s="85" t="s">
        <v>368</v>
      </c>
      <c r="B17" s="320" t="s">
        <v>372</v>
      </c>
      <c r="C17" s="267"/>
      <c r="D17" s="320" t="s">
        <v>369</v>
      </c>
      <c r="E17" s="267"/>
      <c r="F17" s="324" t="s">
        <v>277</v>
      </c>
      <c r="G17" s="267"/>
      <c r="H17" s="329" t="s">
        <v>278</v>
      </c>
      <c r="I17" s="326"/>
      <c r="J17" s="320" t="s">
        <v>371</v>
      </c>
      <c r="K17" s="267"/>
      <c r="L17" s="3"/>
      <c r="M17" s="3"/>
      <c r="N17" s="3"/>
      <c r="O17" s="3"/>
      <c r="P17" s="3"/>
      <c r="Q17" s="3"/>
      <c r="R17" s="3"/>
      <c r="S17" s="3"/>
      <c r="T17" s="3"/>
    </row>
    <row r="18" spans="1:20" ht="12.75" customHeight="1" x14ac:dyDescent="0.2">
      <c r="A18" s="227" t="s">
        <v>380</v>
      </c>
      <c r="B18" t="s">
        <v>381</v>
      </c>
      <c r="D18" s="268" t="s">
        <v>382</v>
      </c>
      <c r="E18" s="267"/>
      <c r="F18" s="323" t="s">
        <v>383</v>
      </c>
      <c r="G18" s="267"/>
      <c r="H18" s="351" t="s">
        <v>384</v>
      </c>
      <c r="I18" s="326"/>
      <c r="J18" s="268" t="s">
        <v>385</v>
      </c>
      <c r="K18" s="267"/>
      <c r="L18" s="3"/>
      <c r="M18" s="3"/>
      <c r="N18" s="3"/>
      <c r="O18" s="3"/>
      <c r="P18" s="3"/>
      <c r="Q18" s="3"/>
      <c r="R18" s="3"/>
      <c r="S18" s="3"/>
      <c r="T18" s="3"/>
    </row>
    <row r="19" spans="1:20" ht="12.75" customHeight="1" x14ac:dyDescent="0.2">
      <c r="A19" s="85" t="s">
        <v>387</v>
      </c>
      <c r="B19" s="268" t="s">
        <v>381</v>
      </c>
      <c r="C19" s="267"/>
      <c r="D19" s="320" t="s">
        <v>406</v>
      </c>
      <c r="E19" s="267"/>
      <c r="F19" s="324" t="s">
        <v>388</v>
      </c>
      <c r="G19" s="267"/>
      <c r="H19" s="329" t="s">
        <v>389</v>
      </c>
      <c r="I19" s="326"/>
      <c r="J19" s="320" t="s">
        <v>390</v>
      </c>
      <c r="K19" s="267"/>
      <c r="L19" s="3"/>
      <c r="M19" s="3"/>
      <c r="N19" s="3"/>
      <c r="O19" s="3"/>
      <c r="P19" s="3"/>
      <c r="Q19" s="3"/>
      <c r="R19" s="3"/>
      <c r="S19" s="3"/>
      <c r="T19" s="3"/>
    </row>
    <row r="20" spans="1:20" ht="12.75" customHeight="1" x14ac:dyDescent="0.2">
      <c r="A20" s="146" t="s">
        <v>89</v>
      </c>
      <c r="B20" s="321"/>
      <c r="C20" s="322"/>
      <c r="D20" s="321"/>
      <c r="E20" s="322"/>
      <c r="F20" s="325"/>
      <c r="G20" s="322"/>
      <c r="H20" s="321"/>
      <c r="I20" s="328"/>
      <c r="J20" s="321"/>
      <c r="K20" s="322"/>
      <c r="L20" s="3"/>
      <c r="M20" s="3"/>
      <c r="N20" s="3"/>
      <c r="O20" s="3"/>
      <c r="P20" s="3"/>
      <c r="Q20" s="3"/>
      <c r="R20" s="3"/>
      <c r="S20" s="3"/>
      <c r="T20" s="3"/>
    </row>
    <row r="21" spans="1:20" ht="12.75" customHeight="1" x14ac:dyDescent="0.2">
      <c r="A21" s="85" t="s">
        <v>422</v>
      </c>
      <c r="B21" s="320" t="s">
        <v>423</v>
      </c>
      <c r="C21" s="267"/>
      <c r="D21" s="320" t="s">
        <v>419</v>
      </c>
      <c r="E21" s="267"/>
      <c r="F21" s="324"/>
      <c r="G21" s="267"/>
      <c r="H21" s="329" t="s">
        <v>420</v>
      </c>
      <c r="I21" s="326"/>
      <c r="J21" s="320" t="s">
        <v>424</v>
      </c>
      <c r="K21" s="267"/>
      <c r="L21" s="3"/>
      <c r="M21" s="3"/>
      <c r="N21" s="3"/>
      <c r="O21" s="3"/>
      <c r="P21" s="3"/>
      <c r="Q21" s="3"/>
      <c r="R21" s="3"/>
      <c r="S21" s="3"/>
      <c r="T21" s="3"/>
    </row>
    <row r="22" spans="1:20" ht="12.75" customHeight="1" x14ac:dyDescent="0.2">
      <c r="A22" s="66" t="s">
        <v>368</v>
      </c>
      <c r="B22" s="268" t="s">
        <v>425</v>
      </c>
      <c r="C22" s="267"/>
      <c r="D22" s="268" t="s">
        <v>426</v>
      </c>
      <c r="E22" s="267"/>
      <c r="F22" s="323" t="s">
        <v>277</v>
      </c>
      <c r="G22" s="267"/>
      <c r="H22" s="351" t="s">
        <v>278</v>
      </c>
      <c r="I22" s="326"/>
      <c r="J22" s="268" t="s">
        <v>427</v>
      </c>
      <c r="K22" s="267"/>
      <c r="L22" s="3"/>
      <c r="M22" s="3"/>
      <c r="N22" s="3"/>
      <c r="O22" s="3"/>
      <c r="P22" s="3"/>
      <c r="Q22" s="3"/>
      <c r="R22" s="3"/>
      <c r="S22" s="3"/>
      <c r="T22" s="3"/>
    </row>
    <row r="23" spans="1:20" ht="12.75" customHeight="1" x14ac:dyDescent="0.2">
      <c r="A23" s="85"/>
      <c r="B23" s="320"/>
      <c r="C23" s="267"/>
      <c r="D23" s="320"/>
      <c r="E23" s="267"/>
      <c r="F23" s="324"/>
      <c r="G23" s="267"/>
      <c r="H23" s="320"/>
      <c r="I23" s="326"/>
      <c r="J23" s="320"/>
      <c r="K23" s="267"/>
      <c r="L23" s="3"/>
      <c r="M23" s="3"/>
      <c r="N23" s="3"/>
      <c r="O23" s="3"/>
      <c r="P23" s="3"/>
      <c r="Q23" s="3"/>
      <c r="R23" s="3"/>
      <c r="S23" s="3"/>
      <c r="T23" s="3"/>
    </row>
    <row r="24" spans="1:20" ht="12.75" customHeight="1" x14ac:dyDescent="0.2">
      <c r="A24" s="66"/>
      <c r="B24" s="268"/>
      <c r="C24" s="267"/>
      <c r="D24" s="268"/>
      <c r="E24" s="267"/>
      <c r="F24" s="323"/>
      <c r="G24" s="267"/>
      <c r="H24" s="268"/>
      <c r="I24" s="326"/>
      <c r="J24" s="268"/>
      <c r="K24" s="267"/>
      <c r="L24" s="3"/>
      <c r="M24" s="3"/>
      <c r="N24" s="3"/>
      <c r="O24" s="3"/>
      <c r="P24" s="3"/>
      <c r="Q24" s="3"/>
      <c r="R24" s="3"/>
      <c r="S24" s="3"/>
      <c r="T24" s="3"/>
    </row>
    <row r="25" spans="1:20" ht="12.75" customHeight="1" x14ac:dyDescent="0.2">
      <c r="A25" s="85"/>
      <c r="B25" s="320"/>
      <c r="C25" s="267"/>
      <c r="D25" s="320"/>
      <c r="E25" s="267"/>
      <c r="F25" s="324"/>
      <c r="G25" s="267"/>
      <c r="H25" s="352"/>
      <c r="I25" s="256"/>
      <c r="J25" s="320"/>
      <c r="K25" s="267"/>
      <c r="L25" s="3"/>
      <c r="M25" s="3"/>
      <c r="N25" s="3"/>
      <c r="O25" s="3"/>
      <c r="P25" s="3"/>
      <c r="Q25" s="3"/>
      <c r="R25" s="3"/>
      <c r="S25" s="3"/>
      <c r="T25" s="3"/>
    </row>
    <row r="26" spans="1:20" ht="12.75" customHeight="1" x14ac:dyDescent="0.2">
      <c r="A26" s="16"/>
      <c r="B26" s="16"/>
      <c r="C26" s="16"/>
      <c r="D26" s="16"/>
      <c r="E26" s="16"/>
      <c r="F26" s="16"/>
      <c r="G26" s="16"/>
      <c r="H26" s="16"/>
      <c r="I26" s="16"/>
      <c r="J26" s="125"/>
      <c r="K26" s="125"/>
      <c r="L26" s="3"/>
      <c r="M26" s="3"/>
      <c r="N26" s="3"/>
      <c r="O26" s="3"/>
      <c r="P26" s="3"/>
      <c r="Q26" s="3"/>
      <c r="R26" s="3"/>
      <c r="S26" s="3"/>
      <c r="T26" s="3"/>
    </row>
    <row r="27" spans="1:20" ht="12.75" customHeight="1" x14ac:dyDescent="0.2">
      <c r="A27" s="6"/>
      <c r="B27" s="6"/>
      <c r="C27" s="6"/>
      <c r="D27" s="6"/>
      <c r="E27" s="6"/>
      <c r="F27" s="6"/>
      <c r="G27" s="6"/>
      <c r="H27" s="6"/>
      <c r="I27" s="6"/>
      <c r="J27" s="6"/>
      <c r="K27" s="3"/>
      <c r="L27" s="3"/>
      <c r="M27" s="3"/>
      <c r="N27" s="3"/>
      <c r="O27" s="3"/>
      <c r="P27" s="3"/>
      <c r="Q27" s="3"/>
      <c r="R27" s="3"/>
      <c r="S27" s="3"/>
      <c r="T27" s="3"/>
    </row>
    <row r="28" spans="1:20" ht="21.95" customHeight="1" x14ac:dyDescent="0.3">
      <c r="A28" s="331" t="s">
        <v>253</v>
      </c>
      <c r="B28" s="229"/>
      <c r="C28" s="229"/>
      <c r="D28" s="229"/>
      <c r="E28" s="102"/>
      <c r="F28" s="102"/>
      <c r="G28" s="102"/>
      <c r="H28" s="102"/>
      <c r="I28" s="102"/>
      <c r="J28" s="103"/>
      <c r="K28" s="11"/>
      <c r="L28" s="3"/>
      <c r="M28" s="3"/>
      <c r="N28" s="3"/>
      <c r="O28" s="3"/>
      <c r="P28" s="3"/>
      <c r="Q28" s="3"/>
      <c r="R28" s="3"/>
      <c r="S28" s="3"/>
      <c r="T28" s="3"/>
    </row>
    <row r="29" spans="1:20" ht="20.25" customHeight="1" x14ac:dyDescent="0.3">
      <c r="A29" s="354"/>
      <c r="B29" s="256"/>
      <c r="C29" s="355" t="s">
        <v>161</v>
      </c>
      <c r="D29" s="265"/>
      <c r="E29" s="347" t="s">
        <v>162</v>
      </c>
      <c r="F29" s="229"/>
      <c r="G29" s="338" t="s">
        <v>163</v>
      </c>
      <c r="H29" s="229"/>
      <c r="I29" s="341" t="s">
        <v>164</v>
      </c>
      <c r="J29" s="229"/>
      <c r="K29" s="3"/>
      <c r="L29" s="3"/>
      <c r="M29" s="3"/>
      <c r="N29" s="3"/>
      <c r="O29" s="3"/>
      <c r="P29" s="3"/>
      <c r="Q29" s="3"/>
      <c r="R29" s="3"/>
      <c r="S29" s="3"/>
      <c r="T29" s="3"/>
    </row>
    <row r="30" spans="1:20" ht="21.95" customHeight="1" x14ac:dyDescent="0.2">
      <c r="A30" s="343" t="s">
        <v>206</v>
      </c>
      <c r="B30" s="344"/>
      <c r="C30" s="339" t="s">
        <v>165</v>
      </c>
      <c r="D30" s="335" t="s">
        <v>98</v>
      </c>
      <c r="E30" s="339" t="s">
        <v>166</v>
      </c>
      <c r="F30" s="339" t="s">
        <v>167</v>
      </c>
      <c r="G30" s="353" t="s">
        <v>168</v>
      </c>
      <c r="H30" s="339" t="s">
        <v>169</v>
      </c>
      <c r="I30" s="339" t="s">
        <v>170</v>
      </c>
      <c r="J30" s="342" t="s">
        <v>171</v>
      </c>
      <c r="K30" s="11"/>
      <c r="L30" s="3"/>
      <c r="M30" s="3"/>
      <c r="N30" s="3"/>
      <c r="O30" s="3"/>
      <c r="P30" s="3"/>
      <c r="Q30" s="3"/>
      <c r="R30" s="3"/>
      <c r="S30" s="3"/>
      <c r="T30" s="3"/>
    </row>
    <row r="31" spans="1:20" ht="21.95" customHeight="1" x14ac:dyDescent="0.2">
      <c r="A31" s="345"/>
      <c r="B31" s="346"/>
      <c r="C31" s="340"/>
      <c r="D31" s="256"/>
      <c r="E31" s="340"/>
      <c r="F31" s="340"/>
      <c r="G31" s="256"/>
      <c r="H31" s="340"/>
      <c r="I31" s="340"/>
      <c r="J31" s="229"/>
      <c r="K31" s="3"/>
      <c r="L31" s="3"/>
      <c r="M31" s="3"/>
      <c r="N31" s="3"/>
      <c r="O31" s="3"/>
      <c r="P31" s="3"/>
      <c r="Q31" s="3"/>
      <c r="R31" s="3"/>
      <c r="S31" s="3"/>
      <c r="T31" s="3"/>
    </row>
    <row r="32" spans="1:20" ht="12.75" customHeight="1" x14ac:dyDescent="0.2">
      <c r="A32" s="349" t="s">
        <v>274</v>
      </c>
      <c r="B32" s="267"/>
      <c r="C32" s="127">
        <v>1</v>
      </c>
      <c r="D32" s="104">
        <v>3998</v>
      </c>
      <c r="E32" s="127"/>
      <c r="F32" s="126"/>
      <c r="G32" s="80"/>
      <c r="H32" s="126"/>
      <c r="I32" s="127"/>
      <c r="J32" s="104"/>
      <c r="K32" s="11"/>
      <c r="L32" s="3"/>
      <c r="M32" s="3"/>
      <c r="N32" s="3"/>
      <c r="O32" s="3"/>
      <c r="P32" s="3"/>
      <c r="Q32" s="3"/>
      <c r="R32" s="3"/>
      <c r="S32" s="3"/>
      <c r="T32" s="3"/>
    </row>
    <row r="33" spans="1:20" ht="12.75" customHeight="1" x14ac:dyDescent="0.2">
      <c r="A33" s="350" t="s">
        <v>339</v>
      </c>
      <c r="B33" s="267"/>
      <c r="C33" s="107"/>
      <c r="D33" s="108"/>
      <c r="E33" s="107">
        <v>1</v>
      </c>
      <c r="F33" s="108">
        <v>30000</v>
      </c>
      <c r="G33" s="107"/>
      <c r="H33" s="108"/>
      <c r="I33" s="107"/>
      <c r="J33" s="108"/>
      <c r="K33" s="11"/>
      <c r="L33" s="3"/>
      <c r="M33" s="3"/>
      <c r="N33" s="3"/>
      <c r="O33" s="3"/>
      <c r="P33" s="3"/>
      <c r="Q33" s="3"/>
      <c r="R33" s="3"/>
      <c r="S33" s="3"/>
      <c r="T33" s="3"/>
    </row>
    <row r="34" spans="1:20" ht="12.75" customHeight="1" x14ac:dyDescent="0.2">
      <c r="A34" s="349" t="s">
        <v>317</v>
      </c>
      <c r="B34" s="267"/>
      <c r="C34" s="80"/>
      <c r="D34" s="104"/>
      <c r="E34" s="80">
        <v>1</v>
      </c>
      <c r="F34" s="104">
        <v>4460</v>
      </c>
      <c r="G34" s="80"/>
      <c r="H34" s="104"/>
      <c r="I34" s="80"/>
      <c r="J34" s="104"/>
      <c r="K34" s="11"/>
      <c r="L34" s="3"/>
      <c r="M34" s="3"/>
      <c r="N34" s="3"/>
      <c r="O34" s="3"/>
      <c r="P34" s="3"/>
      <c r="Q34" s="3"/>
      <c r="R34" s="3"/>
      <c r="S34" s="3"/>
      <c r="T34" s="3"/>
    </row>
    <row r="35" spans="1:20" ht="12.75" customHeight="1" x14ac:dyDescent="0.2">
      <c r="A35" s="350" t="s">
        <v>318</v>
      </c>
      <c r="B35" s="267"/>
      <c r="C35" s="107"/>
      <c r="D35" s="108"/>
      <c r="E35" s="107">
        <v>1</v>
      </c>
      <c r="F35" s="108">
        <v>26684.51</v>
      </c>
      <c r="G35" s="107"/>
      <c r="H35" s="108"/>
      <c r="I35" s="107"/>
      <c r="J35" s="108"/>
      <c r="K35" s="11"/>
      <c r="L35" s="3"/>
      <c r="M35" s="3"/>
      <c r="N35" s="3"/>
      <c r="O35" s="3"/>
      <c r="P35" s="3"/>
      <c r="Q35" s="3"/>
      <c r="R35" s="3"/>
      <c r="S35" s="3"/>
      <c r="T35" s="3"/>
    </row>
    <row r="36" spans="1:20" ht="12.75" customHeight="1" x14ac:dyDescent="0.2">
      <c r="A36" s="349" t="s">
        <v>340</v>
      </c>
      <c r="B36" s="267"/>
      <c r="C36" s="80"/>
      <c r="D36" s="104"/>
      <c r="E36" s="80">
        <v>1</v>
      </c>
      <c r="F36" s="104">
        <v>375</v>
      </c>
      <c r="G36" s="80"/>
      <c r="H36" s="104"/>
      <c r="I36" s="80"/>
      <c r="J36" s="104"/>
      <c r="K36" s="11"/>
      <c r="L36" s="3"/>
      <c r="M36" s="3"/>
      <c r="N36" s="3"/>
      <c r="O36" s="3"/>
      <c r="P36" s="3"/>
      <c r="Q36" s="3"/>
      <c r="R36" s="3"/>
      <c r="S36" s="3"/>
      <c r="T36" s="3"/>
    </row>
    <row r="37" spans="1:20" ht="12.75" customHeight="1" x14ac:dyDescent="0.2">
      <c r="A37" s="350" t="s">
        <v>341</v>
      </c>
      <c r="B37" s="267"/>
      <c r="C37" s="107"/>
      <c r="D37" s="108"/>
      <c r="E37" s="107">
        <v>1</v>
      </c>
      <c r="F37" s="108">
        <v>3286</v>
      </c>
      <c r="G37" s="107"/>
      <c r="H37" s="108"/>
      <c r="I37" s="107"/>
      <c r="J37" s="108"/>
      <c r="K37" s="11"/>
      <c r="L37" s="3"/>
      <c r="M37" s="3"/>
      <c r="N37" s="3"/>
      <c r="O37" s="3"/>
      <c r="P37" s="3"/>
      <c r="Q37" s="3"/>
      <c r="R37" s="3"/>
      <c r="S37" s="3"/>
      <c r="T37" s="3"/>
    </row>
    <row r="38" spans="1:20" ht="12.75" customHeight="1" x14ac:dyDescent="0.2">
      <c r="A38" s="349" t="s">
        <v>373</v>
      </c>
      <c r="B38" s="267"/>
      <c r="C38" s="80"/>
      <c r="D38" s="104"/>
      <c r="E38" s="226"/>
      <c r="F38" s="104"/>
      <c r="G38" s="80">
        <v>1</v>
      </c>
      <c r="H38" s="104">
        <v>5144</v>
      </c>
      <c r="I38" s="80"/>
      <c r="J38" s="104"/>
      <c r="K38" s="11"/>
      <c r="L38" s="3"/>
      <c r="M38" s="3"/>
      <c r="N38" s="3"/>
      <c r="O38" s="3"/>
      <c r="P38" s="3"/>
      <c r="Q38" s="3"/>
      <c r="R38" s="3"/>
      <c r="S38" s="3"/>
      <c r="T38" s="3"/>
    </row>
    <row r="39" spans="1:20" ht="12.75" customHeight="1" x14ac:dyDescent="0.2">
      <c r="A39" s="350" t="s">
        <v>386</v>
      </c>
      <c r="B39" s="267"/>
      <c r="C39" s="107"/>
      <c r="D39" s="108"/>
      <c r="E39" s="107"/>
      <c r="F39" s="108"/>
      <c r="G39" s="107">
        <v>1</v>
      </c>
      <c r="H39" s="108">
        <v>1589</v>
      </c>
      <c r="I39" s="107"/>
      <c r="J39" s="108"/>
      <c r="K39" s="11"/>
      <c r="L39" s="3"/>
      <c r="M39" s="3"/>
      <c r="N39" s="3"/>
      <c r="O39" s="3"/>
      <c r="P39" s="3"/>
      <c r="Q39" s="3"/>
      <c r="R39" s="3"/>
      <c r="S39" s="3"/>
      <c r="T39" s="3"/>
    </row>
    <row r="40" spans="1:20" ht="12.75" customHeight="1" x14ac:dyDescent="0.2">
      <c r="A40" s="349" t="s">
        <v>405</v>
      </c>
      <c r="B40" s="267"/>
      <c r="C40" s="80"/>
      <c r="D40" s="104"/>
      <c r="E40" s="80"/>
      <c r="F40" s="104"/>
      <c r="G40" s="80">
        <v>1</v>
      </c>
      <c r="H40" s="104">
        <v>19964</v>
      </c>
      <c r="I40" s="80"/>
      <c r="J40" s="104"/>
      <c r="K40" s="11"/>
      <c r="L40" s="3"/>
      <c r="M40" s="3"/>
      <c r="N40" s="3"/>
      <c r="O40" s="3"/>
      <c r="P40" s="3"/>
      <c r="Q40" s="3"/>
      <c r="R40" s="3"/>
      <c r="S40" s="3"/>
      <c r="T40" s="3"/>
    </row>
    <row r="41" spans="1:20" ht="12.75" customHeight="1" x14ac:dyDescent="0.2">
      <c r="A41" s="350" t="s">
        <v>418</v>
      </c>
      <c r="B41" s="267"/>
      <c r="C41" s="107"/>
      <c r="D41" s="108"/>
      <c r="E41" s="107"/>
      <c r="F41" s="108"/>
      <c r="G41" s="107"/>
      <c r="H41" s="108"/>
      <c r="I41" s="107">
        <v>1</v>
      </c>
      <c r="J41" s="108">
        <v>1700</v>
      </c>
      <c r="K41" s="11"/>
      <c r="L41" s="3"/>
      <c r="M41" s="3"/>
      <c r="N41" s="3"/>
      <c r="O41" s="3"/>
      <c r="P41" s="3"/>
      <c r="Q41" s="3"/>
      <c r="R41" s="3"/>
      <c r="S41" s="3"/>
      <c r="T41" s="3"/>
    </row>
    <row r="42" spans="1:20" ht="12.75" customHeight="1" x14ac:dyDescent="0.2">
      <c r="A42" s="349" t="s">
        <v>412</v>
      </c>
      <c r="B42" s="267"/>
      <c r="C42" s="80"/>
      <c r="D42" s="104"/>
      <c r="E42" s="80"/>
      <c r="F42" s="104"/>
      <c r="G42" s="80"/>
      <c r="H42" s="104"/>
      <c r="I42" s="80">
        <v>1</v>
      </c>
      <c r="J42" s="104">
        <v>37000</v>
      </c>
      <c r="K42" s="11"/>
      <c r="L42" s="3"/>
      <c r="M42" s="3"/>
      <c r="N42" s="3"/>
      <c r="O42" s="3"/>
      <c r="P42" s="3"/>
      <c r="Q42" s="3"/>
      <c r="R42" s="3"/>
      <c r="S42" s="3"/>
      <c r="T42" s="3"/>
    </row>
    <row r="43" spans="1:20" ht="12.75" customHeight="1" x14ac:dyDescent="0.2">
      <c r="A43" s="350"/>
      <c r="B43" s="267"/>
      <c r="C43" s="107"/>
      <c r="D43" s="108"/>
      <c r="E43" s="107"/>
      <c r="F43" s="108"/>
      <c r="G43" s="107"/>
      <c r="H43" s="108"/>
      <c r="I43" s="107"/>
      <c r="J43" s="108"/>
      <c r="K43" s="11"/>
      <c r="L43" s="3"/>
      <c r="M43" s="3"/>
      <c r="N43" s="3"/>
      <c r="O43" s="3"/>
      <c r="P43" s="3"/>
      <c r="Q43" s="3"/>
      <c r="R43" s="3"/>
      <c r="S43" s="3"/>
      <c r="T43" s="3"/>
    </row>
    <row r="44" spans="1:20" ht="12.75" customHeight="1" x14ac:dyDescent="0.2">
      <c r="A44" s="349"/>
      <c r="B44" s="267"/>
      <c r="C44" s="80"/>
      <c r="D44" s="104"/>
      <c r="E44" s="80"/>
      <c r="F44" s="104"/>
      <c r="G44" s="80"/>
      <c r="H44" s="104"/>
      <c r="I44" s="80"/>
      <c r="J44" s="104"/>
      <c r="K44" s="11"/>
      <c r="L44" s="3"/>
      <c r="M44" s="3"/>
      <c r="N44" s="3"/>
      <c r="O44" s="3"/>
      <c r="P44" s="3"/>
      <c r="Q44" s="3"/>
      <c r="R44" s="3"/>
      <c r="S44" s="3"/>
      <c r="T44" s="3"/>
    </row>
    <row r="45" spans="1:20" ht="12.75" customHeight="1" x14ac:dyDescent="0.2">
      <c r="A45" s="350"/>
      <c r="B45" s="267"/>
      <c r="C45" s="107"/>
      <c r="D45" s="108"/>
      <c r="E45" s="107"/>
      <c r="F45" s="108"/>
      <c r="G45" s="107"/>
      <c r="H45" s="108"/>
      <c r="I45" s="107"/>
      <c r="J45" s="108"/>
      <c r="K45" s="11"/>
      <c r="L45" s="3"/>
      <c r="M45" s="3"/>
      <c r="N45" s="3"/>
      <c r="O45" s="3"/>
      <c r="P45" s="3"/>
      <c r="Q45" s="3"/>
      <c r="R45" s="3"/>
      <c r="S45" s="3"/>
      <c r="T45" s="3"/>
    </row>
    <row r="46" spans="1:20" ht="12.75" customHeight="1" x14ac:dyDescent="0.2">
      <c r="A46" s="349"/>
      <c r="B46" s="267"/>
      <c r="C46" s="80"/>
      <c r="D46" s="104"/>
      <c r="E46" s="80"/>
      <c r="F46" s="104"/>
      <c r="G46" s="80"/>
      <c r="H46" s="104"/>
      <c r="I46" s="80"/>
      <c r="J46" s="104"/>
      <c r="K46" s="11"/>
      <c r="L46" s="3"/>
      <c r="M46" s="3"/>
      <c r="N46" s="3"/>
      <c r="O46" s="3"/>
      <c r="P46" s="3"/>
      <c r="Q46" s="3"/>
      <c r="R46" s="3"/>
      <c r="S46" s="3"/>
      <c r="T46" s="3"/>
    </row>
    <row r="47" spans="1:20" ht="12.75" customHeight="1" x14ac:dyDescent="0.2">
      <c r="A47" s="350"/>
      <c r="B47" s="267"/>
      <c r="C47" s="107"/>
      <c r="D47" s="108"/>
      <c r="E47" s="107"/>
      <c r="F47" s="108"/>
      <c r="G47" s="107"/>
      <c r="H47" s="108"/>
      <c r="I47" s="107"/>
      <c r="J47" s="108"/>
      <c r="K47" s="11"/>
      <c r="L47" s="3"/>
      <c r="M47" s="3"/>
      <c r="N47" s="3"/>
      <c r="O47" s="3"/>
      <c r="P47" s="3"/>
      <c r="Q47" s="3"/>
      <c r="R47" s="3"/>
      <c r="S47" s="3"/>
      <c r="T47" s="3"/>
    </row>
    <row r="48" spans="1:20" ht="12.75" customHeight="1" x14ac:dyDescent="0.2">
      <c r="A48" s="349"/>
      <c r="B48" s="267"/>
      <c r="C48" s="80"/>
      <c r="D48" s="104"/>
      <c r="E48" s="80"/>
      <c r="F48" s="104"/>
      <c r="G48" s="80"/>
      <c r="H48" s="104"/>
      <c r="I48" s="80"/>
      <c r="J48" s="104"/>
      <c r="K48" s="11"/>
      <c r="L48" s="3"/>
      <c r="M48" s="3"/>
      <c r="N48" s="3"/>
      <c r="O48" s="3"/>
      <c r="P48" s="3"/>
      <c r="Q48" s="3"/>
      <c r="R48" s="3"/>
      <c r="S48" s="3"/>
      <c r="T48" s="3"/>
    </row>
    <row r="49" spans="1:20" ht="12.75" customHeight="1" x14ac:dyDescent="0.2">
      <c r="A49" s="350"/>
      <c r="B49" s="267"/>
      <c r="C49" s="107"/>
      <c r="D49" s="108"/>
      <c r="E49" s="107"/>
      <c r="F49" s="108"/>
      <c r="G49" s="107"/>
      <c r="H49" s="108"/>
      <c r="I49" s="107"/>
      <c r="J49" s="108"/>
      <c r="K49" s="11"/>
      <c r="L49" s="3"/>
      <c r="M49" s="3"/>
      <c r="N49" s="3"/>
      <c r="O49" s="3"/>
      <c r="P49" s="3"/>
      <c r="Q49" s="3"/>
      <c r="R49" s="3"/>
      <c r="S49" s="3"/>
      <c r="T49" s="3"/>
    </row>
    <row r="50" spans="1:20" ht="12.75" customHeight="1" x14ac:dyDescent="0.2">
      <c r="A50" s="349"/>
      <c r="B50" s="267"/>
      <c r="C50" s="80"/>
      <c r="D50" s="104"/>
      <c r="E50" s="80"/>
      <c r="F50" s="104"/>
      <c r="G50" s="80"/>
      <c r="H50" s="104"/>
      <c r="I50" s="80"/>
      <c r="J50" s="104"/>
      <c r="K50" s="11"/>
      <c r="L50" s="3"/>
      <c r="M50" s="3"/>
      <c r="N50" s="3"/>
      <c r="O50" s="3"/>
      <c r="P50" s="3"/>
      <c r="Q50" s="3"/>
      <c r="R50" s="3"/>
      <c r="S50" s="3"/>
      <c r="T50" s="3"/>
    </row>
    <row r="51" spans="1:20" ht="12.75" customHeight="1" x14ac:dyDescent="0.2">
      <c r="A51" s="350"/>
      <c r="B51" s="267"/>
      <c r="C51" s="107"/>
      <c r="D51" s="107"/>
      <c r="E51" s="107"/>
      <c r="F51" s="108"/>
      <c r="G51" s="107"/>
      <c r="H51" s="108"/>
      <c r="I51" s="107"/>
      <c r="J51" s="108"/>
      <c r="K51" s="11"/>
      <c r="L51" s="3"/>
      <c r="M51" s="3"/>
      <c r="N51" s="3"/>
      <c r="O51" s="3"/>
      <c r="P51" s="3"/>
      <c r="Q51" s="3"/>
      <c r="R51" s="3"/>
      <c r="S51" s="3"/>
      <c r="T51" s="3"/>
    </row>
  </sheetData>
  <mergeCells count="139">
    <mergeCell ref="A50:B50"/>
    <mergeCell ref="A51:B51"/>
    <mergeCell ref="A41:B41"/>
    <mergeCell ref="A42:B42"/>
    <mergeCell ref="A43:B43"/>
    <mergeCell ref="A44:B44"/>
    <mergeCell ref="A45:B45"/>
    <mergeCell ref="A46:B46"/>
    <mergeCell ref="F25:G25"/>
    <mergeCell ref="A35:B35"/>
    <mergeCell ref="A36:B36"/>
    <mergeCell ref="A37:B37"/>
    <mergeCell ref="G30:G31"/>
    <mergeCell ref="A29:B29"/>
    <mergeCell ref="C29:D29"/>
    <mergeCell ref="A32:B32"/>
    <mergeCell ref="A33:B33"/>
    <mergeCell ref="A34:B34"/>
    <mergeCell ref="A48:B48"/>
    <mergeCell ref="A49:B49"/>
    <mergeCell ref="H8:I8"/>
    <mergeCell ref="H9:I9"/>
    <mergeCell ref="H10:I10"/>
    <mergeCell ref="D25:E25"/>
    <mergeCell ref="D9:E9"/>
    <mergeCell ref="F9:G9"/>
    <mergeCell ref="H25:I25"/>
    <mergeCell ref="D7:E7"/>
    <mergeCell ref="D8:E8"/>
    <mergeCell ref="B11:C11"/>
    <mergeCell ref="B12:C12"/>
    <mergeCell ref="F10:G10"/>
    <mergeCell ref="F11:G11"/>
    <mergeCell ref="F12:G12"/>
    <mergeCell ref="B21:C21"/>
    <mergeCell ref="B22:C22"/>
    <mergeCell ref="H21:I21"/>
    <mergeCell ref="H22:I22"/>
    <mergeCell ref="B16:C16"/>
    <mergeCell ref="B17:C17"/>
    <mergeCell ref="B19:C19"/>
    <mergeCell ref="B20:C20"/>
    <mergeCell ref="D10:E10"/>
    <mergeCell ref="D11:E11"/>
    <mergeCell ref="H11:I11"/>
    <mergeCell ref="H12:I12"/>
    <mergeCell ref="H16:I16"/>
    <mergeCell ref="H17:I17"/>
    <mergeCell ref="H1:I1"/>
    <mergeCell ref="A38:B38"/>
    <mergeCell ref="A39:B39"/>
    <mergeCell ref="A40:B40"/>
    <mergeCell ref="A47:B47"/>
    <mergeCell ref="H18:I18"/>
    <mergeCell ref="H19:I19"/>
    <mergeCell ref="H20:I20"/>
    <mergeCell ref="D22:E22"/>
    <mergeCell ref="D23:E23"/>
    <mergeCell ref="B10:C10"/>
    <mergeCell ref="D12:E12"/>
    <mergeCell ref="D16:E16"/>
    <mergeCell ref="D17:E17"/>
    <mergeCell ref="D18:E18"/>
    <mergeCell ref="D19:E19"/>
    <mergeCell ref="D20:E20"/>
    <mergeCell ref="D21:E21"/>
    <mergeCell ref="F16:G16"/>
    <mergeCell ref="F17:G17"/>
    <mergeCell ref="F18:G18"/>
    <mergeCell ref="F19:G19"/>
    <mergeCell ref="B23:C23"/>
    <mergeCell ref="A2:A3"/>
    <mergeCell ref="J25:K25"/>
    <mergeCell ref="J24:K24"/>
    <mergeCell ref="A28:D28"/>
    <mergeCell ref="G29:H29"/>
    <mergeCell ref="H30:H31"/>
    <mergeCell ref="I29:J29"/>
    <mergeCell ref="I30:I31"/>
    <mergeCell ref="J30:J31"/>
    <mergeCell ref="E30:E31"/>
    <mergeCell ref="A30:B31"/>
    <mergeCell ref="C30:C31"/>
    <mergeCell ref="F24:G24"/>
    <mergeCell ref="B24:C24"/>
    <mergeCell ref="B25:C25"/>
    <mergeCell ref="D30:D31"/>
    <mergeCell ref="F30:F31"/>
    <mergeCell ref="E29:F29"/>
    <mergeCell ref="D24:E24"/>
    <mergeCell ref="H24:I24"/>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D1:E1"/>
    <mergeCell ref="J5:K5"/>
    <mergeCell ref="J7:K7"/>
    <mergeCell ref="J4:K4"/>
    <mergeCell ref="J9:K9"/>
    <mergeCell ref="J23:K23"/>
    <mergeCell ref="J20:K20"/>
    <mergeCell ref="J22:K22"/>
    <mergeCell ref="F22:G22"/>
    <mergeCell ref="F23:G23"/>
    <mergeCell ref="J10:K10"/>
    <mergeCell ref="F20:G20"/>
    <mergeCell ref="F21:G21"/>
    <mergeCell ref="J12:K12"/>
    <mergeCell ref="J17:K17"/>
    <mergeCell ref="J11:K11"/>
    <mergeCell ref="J19:K19"/>
    <mergeCell ref="J16:K16"/>
    <mergeCell ref="J21:K21"/>
    <mergeCell ref="J18:K18"/>
    <mergeCell ref="H23:I23"/>
    <mergeCell ref="H4:I4"/>
    <mergeCell ref="H5:I5"/>
    <mergeCell ref="H6:I6"/>
    <mergeCell ref="H7:I7"/>
  </mergeCells>
  <hyperlinks>
    <hyperlink ref="H1" r:id="rId1" display="debra.drescher@thc.texas.gov"/>
    <hyperlink ref="H5" r:id="rId2"/>
    <hyperlink ref="H10" r:id="rId3"/>
    <hyperlink ref="H11" r:id="rId4"/>
    <hyperlink ref="H15" r:id="rId5"/>
    <hyperlink ref="H13" r:id="rId6"/>
    <hyperlink ref="H12" r:id="rId7"/>
    <hyperlink ref="H17" r:id="rId8"/>
    <hyperlink ref="H18" r:id="rId9"/>
    <hyperlink ref="H19" r:id="rId10"/>
    <hyperlink ref="H21" r:id="rId11"/>
    <hyperlink ref="H22" r:id="rId12"/>
  </hyperlinks>
  <pageMargins left="0.7" right="0.7" top="0.75" bottom="0.75" header="0.3" footer="0.3"/>
  <pageSetup scale="34" fitToHeight="0" orientation="portrait" r:id="rId13"/>
  <drawing r:id="rId14"/>
  <legacy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1"/>
  <sheetViews>
    <sheetView showGridLines="0" topLeftCell="A67" workbookViewId="0">
      <selection activeCell="C83" sqref="C83"/>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208</v>
      </c>
      <c r="B1" s="142"/>
      <c r="C1" s="142"/>
      <c r="D1" s="4"/>
      <c r="E1" s="174" t="s">
        <v>217</v>
      </c>
      <c r="F1" s="371" t="s">
        <v>212</v>
      </c>
      <c r="G1" s="372"/>
    </row>
    <row r="2" spans="1:7" ht="12.75" customHeight="1" x14ac:dyDescent="0.2">
      <c r="A2" s="373" t="s">
        <v>9</v>
      </c>
      <c r="B2" s="373" t="s">
        <v>37</v>
      </c>
      <c r="C2" s="260"/>
      <c r="D2" s="376" t="s">
        <v>38</v>
      </c>
      <c r="E2" s="229"/>
      <c r="F2" s="229"/>
      <c r="G2" s="229"/>
    </row>
    <row r="3" spans="1:7" ht="25.5" customHeight="1" x14ac:dyDescent="0.2">
      <c r="A3" s="261"/>
      <c r="B3" s="374"/>
      <c r="C3" s="375"/>
      <c r="D3" s="141" t="s">
        <v>39</v>
      </c>
      <c r="E3" s="116" t="s">
        <v>40</v>
      </c>
      <c r="F3" s="18" t="s">
        <v>41</v>
      </c>
      <c r="G3" s="18" t="s">
        <v>42</v>
      </c>
    </row>
    <row r="4" spans="1:7" ht="12.75" customHeight="1" x14ac:dyDescent="0.2">
      <c r="A4" s="131" t="s">
        <v>43</v>
      </c>
      <c r="B4" s="377"/>
      <c r="C4" s="265"/>
      <c r="D4" s="130"/>
      <c r="E4" s="42"/>
      <c r="F4" s="57"/>
      <c r="G4" s="64"/>
    </row>
    <row r="5" spans="1:7" ht="12.75" customHeight="1" x14ac:dyDescent="0.2">
      <c r="A5" s="139" t="s">
        <v>285</v>
      </c>
      <c r="B5" s="359" t="s">
        <v>285</v>
      </c>
      <c r="C5" s="267"/>
      <c r="D5" s="129" t="s">
        <v>286</v>
      </c>
      <c r="E5" s="78" t="s">
        <v>287</v>
      </c>
      <c r="F5" s="213" t="s">
        <v>288</v>
      </c>
      <c r="G5" s="79" t="s">
        <v>289</v>
      </c>
    </row>
    <row r="6" spans="1:7" ht="12.75" customHeight="1" x14ac:dyDescent="0.2">
      <c r="A6" s="140" t="s">
        <v>290</v>
      </c>
      <c r="B6" s="268" t="s">
        <v>290</v>
      </c>
      <c r="C6" s="267"/>
      <c r="D6" s="128" t="s">
        <v>291</v>
      </c>
      <c r="E6" s="84" t="s">
        <v>292</v>
      </c>
      <c r="F6" s="214" t="s">
        <v>293</v>
      </c>
      <c r="G6" s="66" t="s">
        <v>294</v>
      </c>
    </row>
    <row r="7" spans="1:7" ht="12.75" customHeight="1" x14ac:dyDescent="0.2">
      <c r="A7" s="139"/>
      <c r="B7" s="359"/>
      <c r="C7" s="267"/>
      <c r="D7" s="129"/>
      <c r="E7" s="78"/>
      <c r="F7" s="79"/>
      <c r="G7" s="79"/>
    </row>
    <row r="8" spans="1:7" ht="12.75" customHeight="1" x14ac:dyDescent="0.2">
      <c r="A8" s="140"/>
      <c r="B8" s="268"/>
      <c r="C8" s="267"/>
      <c r="D8" s="128"/>
      <c r="E8" s="84"/>
      <c r="F8" s="66"/>
      <c r="G8" s="66"/>
    </row>
    <row r="9" spans="1:7" ht="12.75" customHeight="1" x14ac:dyDescent="0.2">
      <c r="A9" s="139"/>
      <c r="B9" s="359"/>
      <c r="C9" s="267"/>
      <c r="D9" s="129"/>
      <c r="E9" s="78"/>
      <c r="F9" s="79"/>
      <c r="G9" s="79"/>
    </row>
    <row r="10" spans="1:7" ht="12.75" customHeight="1" x14ac:dyDescent="0.2">
      <c r="A10" s="140"/>
      <c r="B10" s="268"/>
      <c r="C10" s="267"/>
      <c r="D10" s="128"/>
      <c r="E10" s="84"/>
      <c r="F10" s="66"/>
      <c r="G10" s="66"/>
    </row>
    <row r="11" spans="1:7" ht="12.75" customHeight="1" x14ac:dyDescent="0.2">
      <c r="A11" s="139"/>
      <c r="B11" s="359"/>
      <c r="C11" s="267"/>
      <c r="D11" s="129"/>
      <c r="E11" s="78"/>
      <c r="F11" s="79"/>
      <c r="G11" s="79"/>
    </row>
    <row r="12" spans="1:7" ht="12.75" customHeight="1" x14ac:dyDescent="0.2">
      <c r="A12" s="140"/>
      <c r="B12" s="268"/>
      <c r="C12" s="267"/>
      <c r="D12" s="128"/>
      <c r="E12" s="84"/>
      <c r="F12" s="66"/>
      <c r="G12" s="66"/>
    </row>
    <row r="13" spans="1:7" ht="12.75" customHeight="1" x14ac:dyDescent="0.2">
      <c r="A13" s="139"/>
      <c r="B13" s="359"/>
      <c r="C13" s="267"/>
      <c r="D13" s="129"/>
      <c r="E13" s="78"/>
      <c r="F13" s="79"/>
      <c r="G13" s="79"/>
    </row>
    <row r="14" spans="1:7" ht="12.75" customHeight="1" x14ac:dyDescent="0.2">
      <c r="A14" s="140"/>
      <c r="B14" s="268"/>
      <c r="C14" s="267"/>
      <c r="D14" s="128"/>
      <c r="E14" s="84"/>
      <c r="F14" s="66"/>
      <c r="G14" s="66"/>
    </row>
    <row r="15" spans="1:7" ht="12.75" customHeight="1" x14ac:dyDescent="0.2">
      <c r="A15" s="19" t="s">
        <v>85</v>
      </c>
      <c r="B15" s="370"/>
      <c r="C15" s="256"/>
      <c r="D15" s="41"/>
      <c r="E15" s="42"/>
      <c r="F15" s="64"/>
      <c r="G15" s="64"/>
    </row>
    <row r="16" spans="1:7" ht="12.75" customHeight="1" x14ac:dyDescent="0.2">
      <c r="A16" s="140" t="s">
        <v>354</v>
      </c>
      <c r="B16" s="268" t="s">
        <v>355</v>
      </c>
      <c r="C16" s="267"/>
      <c r="D16" s="128" t="s">
        <v>356</v>
      </c>
      <c r="E16" s="84" t="s">
        <v>357</v>
      </c>
      <c r="F16" s="214" t="s">
        <v>358</v>
      </c>
      <c r="G16" s="66" t="s">
        <v>359</v>
      </c>
    </row>
    <row r="17" spans="1:7" ht="12.75" customHeight="1" x14ac:dyDescent="0.2">
      <c r="A17" s="139" t="s">
        <v>360</v>
      </c>
      <c r="B17" s="359" t="s">
        <v>361</v>
      </c>
      <c r="C17" s="267"/>
      <c r="D17" s="129" t="s">
        <v>362</v>
      </c>
      <c r="E17" s="78" t="s">
        <v>292</v>
      </c>
      <c r="F17" s="213" t="s">
        <v>363</v>
      </c>
      <c r="G17" s="79" t="s">
        <v>364</v>
      </c>
    </row>
    <row r="18" spans="1:7" ht="12.75" customHeight="1" x14ac:dyDescent="0.2">
      <c r="A18" s="140"/>
      <c r="B18" s="268"/>
      <c r="C18" s="267"/>
      <c r="D18" s="128"/>
      <c r="E18" s="84"/>
      <c r="F18" s="66"/>
      <c r="G18" s="66"/>
    </row>
    <row r="19" spans="1:7" ht="12.75" customHeight="1" x14ac:dyDescent="0.2">
      <c r="A19" s="139"/>
      <c r="B19" s="359"/>
      <c r="C19" s="267"/>
      <c r="D19" s="129"/>
      <c r="E19" s="78"/>
      <c r="F19" s="79"/>
      <c r="G19" s="79"/>
    </row>
    <row r="20" spans="1:7" ht="12.75" customHeight="1" x14ac:dyDescent="0.2">
      <c r="A20" s="140"/>
      <c r="B20" s="268"/>
      <c r="C20" s="267"/>
      <c r="D20" s="128"/>
      <c r="E20" s="84"/>
      <c r="F20" s="66"/>
      <c r="G20" s="66"/>
    </row>
    <row r="21" spans="1:7" ht="12.75" customHeight="1" x14ac:dyDescent="0.2">
      <c r="A21" s="139"/>
      <c r="B21" s="359"/>
      <c r="C21" s="267"/>
      <c r="D21" s="129"/>
      <c r="E21" s="78"/>
      <c r="F21" s="79"/>
      <c r="G21" s="79"/>
    </row>
    <row r="22" spans="1:7" ht="12.75" customHeight="1" x14ac:dyDescent="0.2">
      <c r="A22" s="140"/>
      <c r="B22" s="361"/>
      <c r="C22" s="362"/>
      <c r="D22" s="132"/>
      <c r="E22" s="84"/>
      <c r="F22" s="66"/>
      <c r="G22" s="66"/>
    </row>
    <row r="23" spans="1:7" ht="12.75" customHeight="1" x14ac:dyDescent="0.2">
      <c r="A23" s="139"/>
      <c r="B23" s="359"/>
      <c r="C23" s="363"/>
      <c r="D23" s="133"/>
      <c r="E23" s="78"/>
      <c r="F23" s="79"/>
      <c r="G23" s="79"/>
    </row>
    <row r="24" spans="1:7" ht="12.75" customHeight="1" x14ac:dyDescent="0.2">
      <c r="A24" s="140"/>
      <c r="B24" s="268"/>
      <c r="C24" s="364"/>
      <c r="D24" s="132"/>
      <c r="E24" s="84"/>
      <c r="F24" s="66"/>
      <c r="G24" s="66"/>
    </row>
    <row r="25" spans="1:7" ht="12.75" customHeight="1" x14ac:dyDescent="0.2">
      <c r="A25" s="134" t="s">
        <v>86</v>
      </c>
      <c r="B25" s="136"/>
      <c r="C25" s="137"/>
      <c r="D25" s="138"/>
      <c r="E25" s="135"/>
      <c r="F25" s="64"/>
      <c r="G25" s="64"/>
    </row>
    <row r="26" spans="1:7" ht="12.75" customHeight="1" x14ac:dyDescent="0.2">
      <c r="A26" s="80" t="s">
        <v>391</v>
      </c>
      <c r="B26" s="365" t="s">
        <v>392</v>
      </c>
      <c r="C26" s="366"/>
      <c r="D26" s="124" t="s">
        <v>362</v>
      </c>
      <c r="E26" s="84" t="s">
        <v>292</v>
      </c>
      <c r="F26" s="214" t="s">
        <v>363</v>
      </c>
      <c r="G26" s="66" t="s">
        <v>364</v>
      </c>
    </row>
    <row r="27" spans="1:7" ht="12.75" customHeight="1" x14ac:dyDescent="0.2">
      <c r="A27" s="73" t="s">
        <v>407</v>
      </c>
      <c r="B27" s="357" t="s">
        <v>393</v>
      </c>
      <c r="C27" s="358"/>
      <c r="D27" s="79" t="s">
        <v>394</v>
      </c>
      <c r="E27" s="78" t="s">
        <v>292</v>
      </c>
      <c r="F27" s="213" t="s">
        <v>293</v>
      </c>
      <c r="G27" s="79" t="s">
        <v>364</v>
      </c>
    </row>
    <row r="28" spans="1:7" ht="12.75" customHeight="1" x14ac:dyDescent="0.2">
      <c r="A28" s="80"/>
      <c r="B28" s="309"/>
      <c r="C28" s="356"/>
      <c r="D28" s="66"/>
      <c r="E28" s="84"/>
      <c r="F28" s="66"/>
      <c r="G28" s="66"/>
    </row>
    <row r="29" spans="1:7" ht="12.75" customHeight="1" x14ac:dyDescent="0.2">
      <c r="A29" s="73"/>
      <c r="B29" s="367"/>
      <c r="C29" s="368"/>
      <c r="D29" s="79"/>
      <c r="E29" s="78"/>
      <c r="F29" s="79"/>
      <c r="G29" s="79"/>
    </row>
    <row r="30" spans="1:7" ht="12.75" customHeight="1" x14ac:dyDescent="0.2">
      <c r="A30" s="80"/>
      <c r="B30" s="309"/>
      <c r="C30" s="356"/>
      <c r="D30" s="66"/>
      <c r="E30" s="84"/>
      <c r="F30" s="66"/>
      <c r="G30" s="66"/>
    </row>
    <row r="31" spans="1:7" ht="12.75" customHeight="1" x14ac:dyDescent="0.2">
      <c r="A31" s="73"/>
      <c r="B31" s="357"/>
      <c r="C31" s="358"/>
      <c r="D31" s="79"/>
      <c r="E31" s="78"/>
      <c r="F31" s="79"/>
      <c r="G31" s="79"/>
    </row>
    <row r="32" spans="1:7" ht="12.75" customHeight="1" x14ac:dyDescent="0.2">
      <c r="A32" s="80"/>
      <c r="B32" s="309"/>
      <c r="C32" s="356"/>
      <c r="D32" s="66"/>
      <c r="E32" s="84"/>
      <c r="F32" s="66"/>
      <c r="G32" s="66"/>
    </row>
    <row r="33" spans="1:7" ht="12.75" customHeight="1" x14ac:dyDescent="0.2">
      <c r="A33" s="73"/>
      <c r="B33" s="357"/>
      <c r="C33" s="358"/>
      <c r="D33" s="79"/>
      <c r="E33" s="78"/>
      <c r="F33" s="79"/>
      <c r="G33" s="79"/>
    </row>
    <row r="34" spans="1:7" ht="12.75" customHeight="1" x14ac:dyDescent="0.2">
      <c r="A34" s="80"/>
      <c r="B34" s="67"/>
      <c r="C34" s="89"/>
      <c r="D34" s="66"/>
      <c r="E34" s="84"/>
      <c r="F34" s="66"/>
      <c r="G34" s="66"/>
    </row>
    <row r="35" spans="1:7" ht="12.75" customHeight="1" x14ac:dyDescent="0.2">
      <c r="A35" s="19" t="s">
        <v>89</v>
      </c>
      <c r="B35" s="20"/>
      <c r="C35" s="41"/>
      <c r="D35" s="64"/>
      <c r="E35" s="42"/>
      <c r="F35" s="64"/>
      <c r="G35" s="64"/>
    </row>
    <row r="36" spans="1:7" ht="12.75" customHeight="1" x14ac:dyDescent="0.2">
      <c r="A36" s="80"/>
      <c r="B36" s="309"/>
      <c r="C36" s="356"/>
      <c r="D36" s="66"/>
      <c r="E36" s="84"/>
      <c r="F36" s="66"/>
      <c r="G36" s="66"/>
    </row>
    <row r="37" spans="1:7" ht="12.75" customHeight="1" x14ac:dyDescent="0.2">
      <c r="A37" s="73"/>
      <c r="B37" s="357"/>
      <c r="C37" s="358"/>
      <c r="D37" s="79"/>
      <c r="E37" s="78"/>
      <c r="F37" s="79"/>
      <c r="G37" s="79"/>
    </row>
    <row r="38" spans="1:7" ht="12.75" customHeight="1" x14ac:dyDescent="0.2">
      <c r="A38" s="80"/>
      <c r="B38" s="309"/>
      <c r="C38" s="356"/>
      <c r="D38" s="66"/>
      <c r="E38" s="84"/>
      <c r="F38" s="66"/>
      <c r="G38" s="66"/>
    </row>
    <row r="39" spans="1:7" ht="12.75" customHeight="1" x14ac:dyDescent="0.2">
      <c r="A39" s="73"/>
      <c r="B39" s="357"/>
      <c r="C39" s="358"/>
      <c r="D39" s="79"/>
      <c r="E39" s="78"/>
      <c r="F39" s="79"/>
      <c r="G39" s="79"/>
    </row>
    <row r="40" spans="1:7" ht="12.75" customHeight="1" x14ac:dyDescent="0.2">
      <c r="A40" s="80"/>
      <c r="B40" s="309"/>
      <c r="C40" s="356"/>
      <c r="D40" s="66"/>
      <c r="E40" s="84"/>
      <c r="F40" s="66"/>
      <c r="G40" s="66"/>
    </row>
    <row r="41" spans="1:7" ht="12.75" customHeight="1" x14ac:dyDescent="0.2">
      <c r="A41" s="73"/>
      <c r="B41" s="357"/>
      <c r="C41" s="358"/>
      <c r="D41" s="79"/>
      <c r="E41" s="78"/>
      <c r="F41" s="79"/>
      <c r="G41" s="79"/>
    </row>
    <row r="42" spans="1:7" ht="12.75" customHeight="1" x14ac:dyDescent="0.2">
      <c r="A42" s="80"/>
      <c r="B42" s="309"/>
      <c r="C42" s="356"/>
      <c r="D42" s="66"/>
      <c r="E42" s="84"/>
      <c r="F42" s="66"/>
      <c r="G42" s="66"/>
    </row>
    <row r="43" spans="1:7" ht="12.75" customHeight="1" x14ac:dyDescent="0.2">
      <c r="A43" s="73"/>
      <c r="B43" s="357"/>
      <c r="C43" s="358"/>
      <c r="D43" s="79"/>
      <c r="E43" s="78"/>
      <c r="F43" s="79"/>
      <c r="G43" s="79"/>
    </row>
    <row r="44" spans="1:7" ht="12.75" customHeight="1" x14ac:dyDescent="0.2">
      <c r="A44" s="80"/>
      <c r="B44" s="309"/>
      <c r="C44" s="356"/>
      <c r="D44" s="66"/>
      <c r="E44" s="84"/>
      <c r="F44" s="66"/>
      <c r="G44" s="66"/>
    </row>
    <row r="45" spans="1:7" ht="12.75" customHeight="1" x14ac:dyDescent="0.2">
      <c r="A45" s="73"/>
      <c r="B45" s="357"/>
      <c r="C45" s="229"/>
      <c r="D45" s="77"/>
      <c r="E45" s="78"/>
      <c r="F45" s="79"/>
      <c r="G45" s="79"/>
    </row>
    <row r="46" spans="1:7" ht="12.75" customHeight="1" x14ac:dyDescent="0.2">
      <c r="A46" s="16"/>
      <c r="B46" s="34"/>
      <c r="C46" s="34"/>
      <c r="D46" s="34"/>
      <c r="E46" s="34"/>
      <c r="F46" s="34"/>
      <c r="G46" s="34"/>
    </row>
    <row r="47" spans="1:7" ht="12.75" customHeight="1" x14ac:dyDescent="0.2">
      <c r="A47" s="17"/>
      <c r="B47" s="369" t="s">
        <v>90</v>
      </c>
      <c r="C47" s="229"/>
      <c r="D47" s="229"/>
      <c r="E47" s="229"/>
      <c r="F47" s="229"/>
      <c r="G47" s="229"/>
    </row>
    <row r="48" spans="1:7" ht="12.75" customHeight="1" x14ac:dyDescent="0.2">
      <c r="A48" s="87"/>
      <c r="B48" s="18"/>
      <c r="C48" s="18" t="s">
        <v>91</v>
      </c>
      <c r="D48" s="18" t="s">
        <v>92</v>
      </c>
      <c r="E48" s="18" t="s">
        <v>93</v>
      </c>
      <c r="F48" s="18" t="s">
        <v>94</v>
      </c>
      <c r="G48" s="18" t="s">
        <v>95</v>
      </c>
    </row>
    <row r="49" spans="1:7" ht="25.5" customHeight="1" x14ac:dyDescent="0.2">
      <c r="A49" s="18" t="s">
        <v>96</v>
      </c>
      <c r="B49" s="18" t="s">
        <v>97</v>
      </c>
      <c r="C49" s="18" t="s">
        <v>98</v>
      </c>
      <c r="D49" s="18" t="s">
        <v>99</v>
      </c>
      <c r="E49" s="18" t="s">
        <v>100</v>
      </c>
      <c r="F49" s="18" t="s">
        <v>101</v>
      </c>
      <c r="G49" s="18" t="s">
        <v>102</v>
      </c>
    </row>
    <row r="50" spans="1:7" ht="12.75" customHeight="1" x14ac:dyDescent="0.2">
      <c r="A50" s="80" t="s">
        <v>285</v>
      </c>
      <c r="B50" s="66">
        <v>1</v>
      </c>
      <c r="C50" s="92">
        <v>653</v>
      </c>
      <c r="D50" s="92"/>
      <c r="E50" s="92"/>
      <c r="F50" s="92"/>
      <c r="G50" s="92" t="s">
        <v>103</v>
      </c>
    </row>
    <row r="51" spans="1:7" ht="12.75" customHeight="1" x14ac:dyDescent="0.2">
      <c r="A51" s="73" t="s">
        <v>290</v>
      </c>
      <c r="B51" s="79">
        <v>1</v>
      </c>
      <c r="C51" s="93">
        <v>1615</v>
      </c>
      <c r="D51" s="93"/>
      <c r="E51" s="93"/>
      <c r="F51" s="93"/>
      <c r="G51" s="93"/>
    </row>
    <row r="52" spans="1:7" ht="12.75" customHeight="1" x14ac:dyDescent="0.2">
      <c r="A52" s="80"/>
      <c r="B52" s="66"/>
      <c r="C52" s="92"/>
      <c r="D52" s="92"/>
      <c r="E52" s="92"/>
      <c r="F52" s="92"/>
      <c r="G52" s="92"/>
    </row>
    <row r="53" spans="1:7" ht="12.75" customHeight="1" x14ac:dyDescent="0.2">
      <c r="A53" s="73"/>
      <c r="B53" s="79"/>
      <c r="C53" s="93"/>
      <c r="D53" s="93"/>
      <c r="E53" s="93"/>
      <c r="F53" s="93"/>
      <c r="G53" s="93"/>
    </row>
    <row r="54" spans="1:7" ht="12.75" customHeight="1" x14ac:dyDescent="0.2">
      <c r="A54" s="80"/>
      <c r="B54" s="66"/>
      <c r="C54" s="92"/>
      <c r="D54" s="92"/>
      <c r="E54" s="92"/>
      <c r="F54" s="92"/>
      <c r="G54" s="92"/>
    </row>
    <row r="55" spans="1:7" ht="12.75" customHeight="1" x14ac:dyDescent="0.2">
      <c r="A55" s="73"/>
      <c r="B55" s="79"/>
      <c r="C55" s="93"/>
      <c r="D55" s="93"/>
      <c r="E55" s="93"/>
      <c r="F55" s="93"/>
      <c r="G55" s="93"/>
    </row>
    <row r="56" spans="1:7" ht="12.75" customHeight="1" x14ac:dyDescent="0.2">
      <c r="A56" s="80"/>
      <c r="B56" s="66"/>
      <c r="C56" s="92"/>
      <c r="D56" s="92"/>
      <c r="E56" s="92"/>
      <c r="F56" s="92"/>
      <c r="G56" s="92"/>
    </row>
    <row r="57" spans="1:7" ht="12.75" customHeight="1" x14ac:dyDescent="0.2">
      <c r="A57" s="73"/>
      <c r="B57" s="79"/>
      <c r="C57" s="93"/>
      <c r="D57" s="93"/>
      <c r="E57" s="93"/>
      <c r="F57" s="93"/>
      <c r="G57" s="93"/>
    </row>
    <row r="58" spans="1:7" ht="12.75" customHeight="1" x14ac:dyDescent="0.2">
      <c r="A58" s="80"/>
      <c r="B58" s="66"/>
      <c r="C58" s="92"/>
      <c r="D58" s="92"/>
      <c r="E58" s="92"/>
      <c r="F58" s="92"/>
      <c r="G58" s="92"/>
    </row>
    <row r="59" spans="1:7" ht="12.75" customHeight="1" x14ac:dyDescent="0.2">
      <c r="A59" s="73"/>
      <c r="B59" s="79"/>
      <c r="C59" s="93"/>
      <c r="D59" s="93"/>
      <c r="E59" s="93"/>
      <c r="F59" s="93"/>
      <c r="G59" s="93"/>
    </row>
    <row r="60" spans="1:7" ht="12.75" customHeight="1" x14ac:dyDescent="0.2">
      <c r="A60" s="16"/>
      <c r="B60" s="34"/>
      <c r="C60" s="34"/>
      <c r="D60" s="34"/>
      <c r="E60" s="34"/>
      <c r="F60" s="34"/>
      <c r="G60" s="34"/>
    </row>
    <row r="61" spans="1:7" ht="12.75" customHeight="1" x14ac:dyDescent="0.2">
      <c r="A61" s="17"/>
      <c r="B61" s="360" t="s">
        <v>104</v>
      </c>
      <c r="C61" s="229"/>
      <c r="D61" s="229"/>
      <c r="E61" s="229"/>
      <c r="F61" s="229"/>
      <c r="G61" s="229"/>
    </row>
    <row r="62" spans="1:7" ht="12.75" customHeight="1" x14ac:dyDescent="0.2">
      <c r="A62" s="87"/>
      <c r="B62" s="18"/>
      <c r="C62" s="18" t="s">
        <v>105</v>
      </c>
      <c r="D62" s="18" t="s">
        <v>106</v>
      </c>
      <c r="E62" s="18" t="s">
        <v>107</v>
      </c>
      <c r="F62" s="18" t="s">
        <v>108</v>
      </c>
      <c r="G62" s="18" t="s">
        <v>109</v>
      </c>
    </row>
    <row r="63" spans="1:7" ht="25.5" customHeight="1" x14ac:dyDescent="0.2">
      <c r="A63" s="18" t="s">
        <v>110</v>
      </c>
      <c r="B63" s="18" t="s">
        <v>111</v>
      </c>
      <c r="C63" s="18" t="s">
        <v>112</v>
      </c>
      <c r="D63" s="18" t="s">
        <v>113</v>
      </c>
      <c r="E63" s="18" t="s">
        <v>114</v>
      </c>
      <c r="F63" s="18" t="s">
        <v>115</v>
      </c>
      <c r="G63" s="18" t="s">
        <v>116</v>
      </c>
    </row>
    <row r="64" spans="1:7" ht="12.75" customHeight="1" x14ac:dyDescent="0.2">
      <c r="A64" s="80" t="s">
        <v>353</v>
      </c>
      <c r="B64" s="66">
        <v>1</v>
      </c>
      <c r="C64" s="92">
        <v>650</v>
      </c>
      <c r="D64" s="92"/>
      <c r="E64" s="92"/>
      <c r="F64" s="92"/>
      <c r="G64" s="92"/>
    </row>
    <row r="65" spans="1:7" ht="12.75" customHeight="1" x14ac:dyDescent="0.2">
      <c r="A65" s="73" t="s">
        <v>365</v>
      </c>
      <c r="B65" s="79">
        <v>3</v>
      </c>
      <c r="C65" s="93"/>
      <c r="D65" s="93">
        <v>1371</v>
      </c>
      <c r="E65" s="93"/>
      <c r="F65" s="93"/>
      <c r="G65" s="93"/>
    </row>
    <row r="66" spans="1:7" ht="12.75" customHeight="1" x14ac:dyDescent="0.2">
      <c r="A66" s="80"/>
      <c r="B66" s="66"/>
      <c r="C66" s="92"/>
      <c r="D66" s="92"/>
      <c r="E66" s="92"/>
      <c r="F66" s="92"/>
      <c r="G66" s="92"/>
    </row>
    <row r="67" spans="1:7" ht="12.75" customHeight="1" x14ac:dyDescent="0.2">
      <c r="A67" s="73"/>
      <c r="B67" s="79"/>
      <c r="C67" s="93"/>
      <c r="D67" s="93"/>
      <c r="E67" s="93"/>
      <c r="F67" s="93"/>
      <c r="G67" s="93"/>
    </row>
    <row r="68" spans="1:7" ht="12.75" customHeight="1" x14ac:dyDescent="0.2">
      <c r="A68" s="80"/>
      <c r="B68" s="66"/>
      <c r="C68" s="92"/>
      <c r="D68" s="92"/>
      <c r="E68" s="92"/>
      <c r="F68" s="92"/>
      <c r="G68" s="92"/>
    </row>
    <row r="69" spans="1:7" ht="12.75" customHeight="1" x14ac:dyDescent="0.2">
      <c r="A69" s="73"/>
      <c r="B69" s="79"/>
      <c r="C69" s="93"/>
      <c r="D69" s="93"/>
      <c r="E69" s="93"/>
      <c r="F69" s="93"/>
      <c r="G69" s="93"/>
    </row>
    <row r="70" spans="1:7" ht="12.75" customHeight="1" x14ac:dyDescent="0.2">
      <c r="A70" s="80"/>
      <c r="B70" s="66"/>
      <c r="C70" s="92"/>
      <c r="D70" s="92"/>
      <c r="E70" s="92"/>
      <c r="F70" s="92"/>
      <c r="G70" s="92"/>
    </row>
    <row r="71" spans="1:7" ht="12.75" customHeight="1" x14ac:dyDescent="0.2">
      <c r="A71" s="73"/>
      <c r="B71" s="79"/>
      <c r="C71" s="93"/>
      <c r="D71" s="93"/>
      <c r="E71" s="93"/>
      <c r="F71" s="93"/>
      <c r="G71" s="93"/>
    </row>
    <row r="72" spans="1:7" ht="12.75" customHeight="1" x14ac:dyDescent="0.2">
      <c r="A72" s="80"/>
      <c r="B72" s="66"/>
      <c r="C72" s="92"/>
      <c r="D72" s="92"/>
      <c r="E72" s="92"/>
      <c r="F72" s="92"/>
      <c r="G72" s="92"/>
    </row>
    <row r="73" spans="1:7" ht="12.75" customHeight="1" x14ac:dyDescent="0.2">
      <c r="A73" s="195"/>
      <c r="B73" s="196"/>
      <c r="C73" s="197"/>
      <c r="D73" s="197"/>
      <c r="E73" s="197"/>
      <c r="F73" s="197"/>
      <c r="G73" s="197"/>
    </row>
    <row r="74" spans="1:7" ht="12.75" customHeight="1" x14ac:dyDescent="0.2">
      <c r="A74" s="16"/>
      <c r="B74" s="34"/>
      <c r="C74" s="34"/>
      <c r="D74" s="34"/>
      <c r="E74" s="34"/>
      <c r="F74" s="34"/>
      <c r="G74" s="34"/>
    </row>
    <row r="75" spans="1:7" ht="12.75" customHeight="1" x14ac:dyDescent="0.2">
      <c r="A75" s="17"/>
      <c r="B75" s="360" t="s">
        <v>117</v>
      </c>
      <c r="C75" s="229"/>
      <c r="D75" s="229"/>
      <c r="E75" s="229"/>
      <c r="F75" s="229"/>
      <c r="G75" s="229"/>
    </row>
    <row r="76" spans="1:7" ht="12.75" customHeight="1" x14ac:dyDescent="0.2">
      <c r="A76" s="87"/>
      <c r="B76" s="18"/>
      <c r="C76" s="18" t="s">
        <v>118</v>
      </c>
      <c r="D76" s="18" t="s">
        <v>119</v>
      </c>
      <c r="E76" s="18" t="s">
        <v>120</v>
      </c>
      <c r="F76" s="18" t="s">
        <v>121</v>
      </c>
      <c r="G76" s="18" t="s">
        <v>122</v>
      </c>
    </row>
    <row r="77" spans="1:7" ht="25.5" customHeight="1" x14ac:dyDescent="0.2">
      <c r="A77" s="18" t="s">
        <v>123</v>
      </c>
      <c r="B77" s="18" t="s">
        <v>124</v>
      </c>
      <c r="C77" s="18" t="s">
        <v>125</v>
      </c>
      <c r="D77" s="18" t="s">
        <v>126</v>
      </c>
      <c r="E77" s="18" t="s">
        <v>127</v>
      </c>
      <c r="F77" s="18" t="s">
        <v>128</v>
      </c>
      <c r="G77" s="18" t="s">
        <v>129</v>
      </c>
    </row>
    <row r="78" spans="1:7" ht="12.75" customHeight="1" x14ac:dyDescent="0.2">
      <c r="A78" s="80" t="s">
        <v>379</v>
      </c>
      <c r="B78" s="66">
        <v>1</v>
      </c>
      <c r="C78" s="92">
        <v>185</v>
      </c>
      <c r="D78" s="92"/>
      <c r="E78" s="92"/>
      <c r="F78" s="92"/>
      <c r="G78" s="92"/>
    </row>
    <row r="79" spans="1:7" ht="12.75" customHeight="1" x14ac:dyDescent="0.2">
      <c r="A79" s="73" t="s">
        <v>408</v>
      </c>
      <c r="B79" s="79">
        <v>1</v>
      </c>
      <c r="C79" s="93">
        <v>2500</v>
      </c>
      <c r="D79" s="93"/>
      <c r="E79" s="93"/>
      <c r="F79" s="93"/>
      <c r="G79" s="93"/>
    </row>
    <row r="80" spans="1:7" ht="12.75" customHeight="1" x14ac:dyDescent="0.2">
      <c r="A80" s="80"/>
      <c r="B80" s="66"/>
      <c r="C80" s="92"/>
      <c r="D80" s="92"/>
      <c r="E80" s="92"/>
      <c r="F80" s="92"/>
      <c r="G80" s="92"/>
    </row>
    <row r="81" spans="1:7" ht="12.75" customHeight="1" x14ac:dyDescent="0.2">
      <c r="A81" s="73"/>
      <c r="B81" s="79"/>
      <c r="C81" s="93"/>
      <c r="D81" s="93"/>
      <c r="E81" s="93"/>
      <c r="F81" s="93"/>
      <c r="G81" s="93"/>
    </row>
    <row r="82" spans="1:7" ht="12.75" customHeight="1" x14ac:dyDescent="0.2">
      <c r="A82" s="80"/>
      <c r="B82" s="66"/>
      <c r="C82" s="92"/>
      <c r="D82" s="92"/>
      <c r="E82" s="92"/>
      <c r="F82" s="92"/>
      <c r="G82" s="92"/>
    </row>
    <row r="83" spans="1:7" ht="12.75" customHeight="1" x14ac:dyDescent="0.2">
      <c r="A83" s="73"/>
      <c r="B83" s="79"/>
      <c r="C83" s="93"/>
      <c r="D83" s="93"/>
      <c r="E83" s="93"/>
      <c r="F83" s="93"/>
      <c r="G83" s="93"/>
    </row>
    <row r="84" spans="1:7" ht="12.75" customHeight="1" x14ac:dyDescent="0.2">
      <c r="A84" s="80"/>
      <c r="B84" s="66"/>
      <c r="C84" s="92"/>
      <c r="D84" s="92"/>
      <c r="E84" s="92"/>
      <c r="F84" s="92"/>
      <c r="G84" s="92"/>
    </row>
    <row r="85" spans="1:7" ht="12.75" customHeight="1" x14ac:dyDescent="0.2">
      <c r="A85" s="73"/>
      <c r="B85" s="79"/>
      <c r="C85" s="93"/>
      <c r="D85" s="93"/>
      <c r="E85" s="93"/>
      <c r="F85" s="93"/>
      <c r="G85" s="93"/>
    </row>
    <row r="86" spans="1:7" ht="12.75" customHeight="1" x14ac:dyDescent="0.2">
      <c r="A86" s="80"/>
      <c r="B86" s="66"/>
      <c r="C86" s="92"/>
      <c r="D86" s="92"/>
      <c r="E86" s="92"/>
      <c r="F86" s="92"/>
      <c r="G86" s="92"/>
    </row>
    <row r="87" spans="1:7" ht="12.75" customHeight="1" x14ac:dyDescent="0.2">
      <c r="A87" s="195"/>
      <c r="B87" s="196"/>
      <c r="C87" s="197"/>
      <c r="D87" s="197"/>
      <c r="E87" s="197"/>
      <c r="F87" s="197"/>
      <c r="G87" s="197"/>
    </row>
    <row r="88" spans="1:7" ht="12.75" customHeight="1" x14ac:dyDescent="0.2">
      <c r="A88" s="16"/>
      <c r="B88" s="34"/>
      <c r="C88" s="34"/>
      <c r="D88" s="34"/>
      <c r="E88" s="34"/>
      <c r="F88" s="34"/>
      <c r="G88" s="34"/>
    </row>
    <row r="89" spans="1:7" ht="12.75" customHeight="1" x14ac:dyDescent="0.2">
      <c r="A89" s="17"/>
      <c r="B89" s="360" t="s">
        <v>130</v>
      </c>
      <c r="C89" s="229"/>
      <c r="D89" s="229"/>
      <c r="E89" s="229"/>
      <c r="F89" s="229"/>
      <c r="G89" s="229"/>
    </row>
    <row r="90" spans="1:7" ht="12.75" customHeight="1" x14ac:dyDescent="0.2">
      <c r="A90" s="87"/>
      <c r="B90" s="18"/>
      <c r="C90" s="18" t="s">
        <v>131</v>
      </c>
      <c r="D90" s="18" t="s">
        <v>132</v>
      </c>
      <c r="E90" s="18" t="s">
        <v>133</v>
      </c>
      <c r="F90" s="18" t="s">
        <v>134</v>
      </c>
      <c r="G90" s="18" t="s">
        <v>135</v>
      </c>
    </row>
    <row r="91" spans="1:7" ht="25.5" customHeight="1" x14ac:dyDescent="0.2">
      <c r="A91" s="18" t="s">
        <v>136</v>
      </c>
      <c r="B91" s="18" t="s">
        <v>137</v>
      </c>
      <c r="C91" s="18" t="s">
        <v>138</v>
      </c>
      <c r="D91" s="18" t="s">
        <v>139</v>
      </c>
      <c r="E91" s="18" t="s">
        <v>140</v>
      </c>
      <c r="F91" s="18" t="s">
        <v>141</v>
      </c>
      <c r="G91" s="18" t="s">
        <v>142</v>
      </c>
    </row>
    <row r="92" spans="1:7" ht="25.5" x14ac:dyDescent="0.2">
      <c r="A92" s="80" t="s">
        <v>410</v>
      </c>
      <c r="B92" s="66">
        <v>1</v>
      </c>
      <c r="C92" s="92">
        <v>280</v>
      </c>
      <c r="D92" s="92"/>
      <c r="E92" s="92"/>
      <c r="F92" s="92"/>
      <c r="G92" s="92"/>
    </row>
    <row r="93" spans="1:7" ht="49.5" customHeight="1" x14ac:dyDescent="0.2">
      <c r="A93" s="73" t="s">
        <v>409</v>
      </c>
      <c r="B93" s="79">
        <v>1</v>
      </c>
      <c r="C93" s="93">
        <v>255</v>
      </c>
      <c r="D93" s="93"/>
      <c r="E93" s="93"/>
      <c r="F93" s="93"/>
      <c r="G93" s="93"/>
    </row>
    <row r="94" spans="1:7" ht="12.75" customHeight="1" x14ac:dyDescent="0.2">
      <c r="A94" s="80" t="s">
        <v>411</v>
      </c>
      <c r="B94" s="66">
        <v>1</v>
      </c>
      <c r="C94" s="92">
        <v>225</v>
      </c>
      <c r="D94" s="92"/>
      <c r="E94" s="92"/>
      <c r="F94" s="92"/>
      <c r="G94" s="92"/>
    </row>
    <row r="95" spans="1:7" ht="12.75" customHeight="1" x14ac:dyDescent="0.2">
      <c r="A95" s="73"/>
      <c r="B95" s="79"/>
      <c r="C95" s="93"/>
      <c r="D95" s="93"/>
      <c r="E95" s="93"/>
      <c r="F95" s="93"/>
      <c r="G95" s="93"/>
    </row>
    <row r="96" spans="1:7" ht="12.75" customHeight="1" x14ac:dyDescent="0.2">
      <c r="A96" s="80"/>
      <c r="B96" s="66"/>
      <c r="C96" s="92"/>
      <c r="D96" s="92"/>
      <c r="E96" s="92"/>
      <c r="F96" s="92"/>
      <c r="G96" s="92"/>
    </row>
    <row r="97" spans="1:7" ht="12.75" customHeight="1" x14ac:dyDescent="0.2">
      <c r="A97" s="73"/>
      <c r="B97" s="79"/>
      <c r="C97" s="93"/>
      <c r="D97" s="93"/>
      <c r="E97" s="93"/>
      <c r="F97" s="93"/>
      <c r="G97" s="93"/>
    </row>
    <row r="98" spans="1:7" ht="12.75" customHeight="1" x14ac:dyDescent="0.2">
      <c r="A98" s="80"/>
      <c r="B98" s="66"/>
      <c r="C98" s="92"/>
      <c r="D98" s="92"/>
      <c r="E98" s="92"/>
      <c r="F98" s="92"/>
      <c r="G98" s="92"/>
    </row>
    <row r="99" spans="1:7" ht="12.75" customHeight="1" x14ac:dyDescent="0.2">
      <c r="A99" s="73"/>
      <c r="B99" s="79"/>
      <c r="C99" s="93"/>
      <c r="D99" s="93"/>
      <c r="E99" s="93"/>
      <c r="F99" s="93"/>
      <c r="G99" s="93"/>
    </row>
    <row r="100" spans="1:7" ht="12.75" customHeight="1" x14ac:dyDescent="0.2">
      <c r="A100" s="80"/>
      <c r="B100" s="66"/>
      <c r="C100" s="92"/>
      <c r="D100" s="92"/>
      <c r="E100" s="92"/>
      <c r="F100" s="92"/>
      <c r="G100" s="92"/>
    </row>
    <row r="101" spans="1:7" ht="12.75" customHeight="1" x14ac:dyDescent="0.2">
      <c r="A101" s="73"/>
      <c r="B101" s="79"/>
      <c r="C101" s="93"/>
      <c r="D101" s="93"/>
      <c r="E101" s="93"/>
      <c r="F101" s="93"/>
      <c r="G101" s="93"/>
    </row>
  </sheetData>
  <mergeCells count="47">
    <mergeCell ref="F1:G1"/>
    <mergeCell ref="A2:A3"/>
    <mergeCell ref="B2:C3"/>
    <mergeCell ref="D2:G2"/>
    <mergeCell ref="B4:C4"/>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s>
  <hyperlinks>
    <hyperlink ref="F1" r:id="rId1"/>
    <hyperlink ref="F5" r:id="rId2"/>
    <hyperlink ref="F6" r:id="rId3"/>
    <hyperlink ref="F16" r:id="rId4"/>
    <hyperlink ref="F17" r:id="rId5"/>
    <hyperlink ref="F26" r:id="rId6"/>
    <hyperlink ref="F27" r:id="rId7"/>
  </hyperlinks>
  <pageMargins left="0.7" right="0.7" top="0.75" bottom="0.75" header="0.3" footer="0.3"/>
  <pageSetup scale="49" orientation="portrait" r:id="rId8"/>
  <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20"/>
  <sheetViews>
    <sheetView showGridLines="0" workbookViewId="0">
      <selection activeCell="J9" sqref="J9"/>
    </sheetView>
  </sheetViews>
  <sheetFormatPr defaultColWidth="17.28515625" defaultRowHeight="15" customHeight="1" x14ac:dyDescent="0.2"/>
  <cols>
    <col min="1" max="6" width="11.7109375" customWidth="1"/>
    <col min="7" max="12" width="9.140625" customWidth="1"/>
  </cols>
  <sheetData>
    <row r="1" spans="1:13" ht="20.25" customHeight="1" x14ac:dyDescent="0.3">
      <c r="A1" s="383" t="s">
        <v>2</v>
      </c>
      <c r="B1" s="384"/>
      <c r="C1" s="384"/>
      <c r="D1" s="384"/>
      <c r="E1" s="384"/>
      <c r="F1" s="384"/>
      <c r="G1" s="384"/>
      <c r="H1" s="384"/>
      <c r="I1" s="384"/>
      <c r="J1" s="260"/>
      <c r="K1" s="3"/>
      <c r="L1" s="3"/>
    </row>
    <row r="2" spans="1:13" ht="12.75" customHeight="1" x14ac:dyDescent="0.2">
      <c r="A2" s="157"/>
      <c r="B2" s="3"/>
      <c r="C2" s="3"/>
      <c r="D2" s="3"/>
      <c r="E2" s="3"/>
      <c r="F2" s="3"/>
      <c r="G2" s="3"/>
      <c r="H2" s="3"/>
      <c r="I2" s="3"/>
      <c r="J2" s="158"/>
      <c r="K2" s="125"/>
      <c r="L2" s="12" t="s">
        <v>24</v>
      </c>
    </row>
    <row r="3" spans="1:13" ht="15" customHeight="1" x14ac:dyDescent="0.2">
      <c r="A3" s="159"/>
      <c r="B3" s="13"/>
      <c r="C3" s="13"/>
      <c r="D3" s="13"/>
      <c r="E3" s="13"/>
      <c r="F3" s="13"/>
      <c r="G3" s="27" t="s">
        <v>26</v>
      </c>
      <c r="H3" s="27" t="s">
        <v>46</v>
      </c>
      <c r="I3" s="27" t="s">
        <v>47</v>
      </c>
      <c r="J3" s="160" t="s">
        <v>48</v>
      </c>
      <c r="K3" s="125"/>
      <c r="L3" s="12"/>
    </row>
    <row r="4" spans="1:13" ht="15" customHeight="1" x14ac:dyDescent="0.2">
      <c r="A4" s="385" t="s">
        <v>220</v>
      </c>
      <c r="B4" s="386"/>
      <c r="C4" s="386"/>
      <c r="D4" s="386"/>
      <c r="E4" s="386"/>
      <c r="F4" s="386"/>
      <c r="G4" s="31">
        <v>3</v>
      </c>
      <c r="H4" s="31">
        <v>3</v>
      </c>
      <c r="I4" s="31">
        <v>1</v>
      </c>
      <c r="J4" s="161">
        <v>2</v>
      </c>
      <c r="K4" s="125"/>
      <c r="L4" s="380" t="s">
        <v>212</v>
      </c>
      <c r="M4" s="380"/>
    </row>
    <row r="5" spans="1:13" ht="15" customHeight="1" x14ac:dyDescent="0.2">
      <c r="A5" s="382" t="s">
        <v>221</v>
      </c>
      <c r="B5" s="264"/>
      <c r="C5" s="264"/>
      <c r="D5" s="264"/>
      <c r="E5" s="264"/>
      <c r="F5" s="265"/>
      <c r="G5" s="147"/>
      <c r="H5" s="54">
        <v>3</v>
      </c>
      <c r="I5" s="54">
        <v>1</v>
      </c>
      <c r="J5" s="162">
        <v>1</v>
      </c>
      <c r="K5" s="125"/>
      <c r="L5" s="3"/>
    </row>
    <row r="6" spans="1:13" ht="15" customHeight="1" x14ac:dyDescent="0.2">
      <c r="A6" s="387" t="s">
        <v>222</v>
      </c>
      <c r="B6" s="264"/>
      <c r="C6" s="264"/>
      <c r="D6" s="264"/>
      <c r="E6" s="264"/>
      <c r="F6" s="265"/>
      <c r="G6" s="110">
        <v>-18</v>
      </c>
      <c r="H6" s="31">
        <v>2</v>
      </c>
      <c r="I6" s="31">
        <v>1</v>
      </c>
      <c r="J6" s="161">
        <v>1</v>
      </c>
      <c r="K6" s="125"/>
      <c r="L6" s="3"/>
    </row>
    <row r="7" spans="1:13" ht="15" customHeight="1" x14ac:dyDescent="0.2">
      <c r="A7" s="382" t="s">
        <v>223</v>
      </c>
      <c r="B7" s="264"/>
      <c r="C7" s="264"/>
      <c r="D7" s="264"/>
      <c r="E7" s="264"/>
      <c r="F7" s="265"/>
      <c r="G7" s="147">
        <v>424</v>
      </c>
      <c r="H7" s="54">
        <v>530</v>
      </c>
      <c r="I7" s="54">
        <v>610</v>
      </c>
      <c r="J7" s="162">
        <v>828</v>
      </c>
      <c r="K7" s="125"/>
      <c r="L7" s="3"/>
    </row>
    <row r="8" spans="1:13" ht="15" customHeight="1" x14ac:dyDescent="0.2">
      <c r="A8" s="388" t="s">
        <v>210</v>
      </c>
      <c r="B8" s="256"/>
      <c r="C8" s="256"/>
      <c r="D8" s="256"/>
      <c r="E8" s="256"/>
      <c r="F8" s="256"/>
      <c r="G8" s="31">
        <v>1</v>
      </c>
      <c r="H8" s="31">
        <v>0</v>
      </c>
      <c r="I8" s="31">
        <v>1</v>
      </c>
      <c r="J8" s="161">
        <v>0</v>
      </c>
      <c r="K8" s="125"/>
      <c r="L8" s="3"/>
    </row>
    <row r="9" spans="1:13" ht="15" customHeight="1" x14ac:dyDescent="0.2">
      <c r="A9" s="382" t="s">
        <v>211</v>
      </c>
      <c r="B9" s="264"/>
      <c r="C9" s="264"/>
      <c r="D9" s="264"/>
      <c r="E9" s="264"/>
      <c r="F9" s="265"/>
      <c r="G9" s="163">
        <v>1</v>
      </c>
      <c r="H9" s="164">
        <v>0</v>
      </c>
      <c r="I9" s="164">
        <v>1</v>
      </c>
      <c r="J9" s="165">
        <v>0</v>
      </c>
      <c r="K9" s="125"/>
      <c r="L9" s="3"/>
    </row>
    <row r="10" spans="1:13" ht="12.75" customHeight="1" x14ac:dyDescent="0.2">
      <c r="A10" s="381" t="s">
        <v>209</v>
      </c>
      <c r="B10" s="381"/>
      <c r="C10" s="381"/>
      <c r="D10" s="381"/>
      <c r="E10" s="381"/>
      <c r="F10" s="381"/>
      <c r="G10" s="381"/>
      <c r="H10" s="381"/>
      <c r="I10" s="381"/>
      <c r="J10" s="381"/>
      <c r="K10" s="3"/>
      <c r="L10" s="3"/>
    </row>
    <row r="11" spans="1:13" ht="12.75" customHeight="1" x14ac:dyDescent="0.2">
      <c r="A11" s="12"/>
      <c r="B11" s="3"/>
      <c r="C11" s="3"/>
      <c r="D11" s="3"/>
      <c r="E11" s="3"/>
      <c r="F11" s="3"/>
      <c r="G11" s="3"/>
      <c r="H11" s="3"/>
      <c r="I11" s="3"/>
      <c r="J11" s="3"/>
      <c r="K11" s="3"/>
      <c r="L11" s="3"/>
    </row>
    <row r="12" spans="1:13" ht="12.75" customHeight="1" x14ac:dyDescent="0.2">
      <c r="A12" s="12"/>
      <c r="B12" s="3"/>
      <c r="C12" s="3"/>
      <c r="D12" s="3"/>
      <c r="E12" s="3"/>
      <c r="F12" s="3"/>
      <c r="G12" s="3"/>
      <c r="H12" s="3"/>
      <c r="I12" s="3"/>
      <c r="J12" s="3"/>
      <c r="K12" s="3"/>
      <c r="L12" s="3"/>
    </row>
    <row r="13" spans="1:13" ht="15.75" customHeight="1" x14ac:dyDescent="0.2">
      <c r="A13" s="378" t="s">
        <v>267</v>
      </c>
      <c r="B13" s="379"/>
      <c r="C13" s="379"/>
      <c r="D13" s="379"/>
      <c r="E13" s="379"/>
      <c r="F13" s="379"/>
      <c r="G13" s="379"/>
      <c r="H13" s="379"/>
      <c r="I13" s="379"/>
      <c r="J13" s="379"/>
      <c r="K13" s="3"/>
      <c r="L13" s="3"/>
    </row>
    <row r="14" spans="1:13" ht="12.75" customHeight="1" x14ac:dyDescent="0.2">
      <c r="A14" s="379"/>
      <c r="B14" s="379"/>
      <c r="C14" s="379"/>
      <c r="D14" s="379"/>
      <c r="E14" s="379"/>
      <c r="F14" s="379"/>
      <c r="G14" s="379"/>
      <c r="H14" s="379"/>
      <c r="I14" s="379"/>
      <c r="J14" s="379"/>
      <c r="K14" s="3"/>
      <c r="L14" s="3"/>
    </row>
    <row r="15" spans="1:13" ht="54.95" customHeight="1" x14ac:dyDescent="0.2">
      <c r="A15" s="379"/>
      <c r="B15" s="379"/>
      <c r="C15" s="379"/>
      <c r="D15" s="379"/>
      <c r="E15" s="379"/>
      <c r="F15" s="379"/>
      <c r="G15" s="379"/>
      <c r="H15" s="379"/>
      <c r="I15" s="379"/>
      <c r="J15" s="379"/>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orientation="portrait"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M79" sqref="M79"/>
    </sheetView>
  </sheetViews>
  <sheetFormatPr defaultColWidth="17.28515625" defaultRowHeight="15" customHeight="1" x14ac:dyDescent="0.2"/>
  <cols>
    <col min="1" max="11" width="9.140625" customWidth="1"/>
  </cols>
  <sheetData>
    <row r="1" spans="1:11" ht="30" customHeight="1" x14ac:dyDescent="0.2">
      <c r="A1" s="389" t="s">
        <v>269</v>
      </c>
      <c r="B1" s="229"/>
      <c r="C1" s="229"/>
      <c r="D1" s="229"/>
      <c r="E1" s="229"/>
      <c r="F1" s="229"/>
      <c r="G1" s="229"/>
      <c r="H1" s="229"/>
      <c r="I1" s="229"/>
      <c r="J1" s="229"/>
      <c r="K1" s="229"/>
    </row>
    <row r="2" spans="1:11" ht="30" customHeight="1" x14ac:dyDescent="0.2">
      <c r="A2" s="229"/>
      <c r="B2" s="229"/>
      <c r="C2" s="229"/>
      <c r="D2" s="229"/>
      <c r="E2" s="229"/>
      <c r="F2" s="229"/>
      <c r="G2" s="229"/>
      <c r="H2" s="229"/>
      <c r="I2" s="229"/>
      <c r="J2" s="229"/>
      <c r="K2" s="229"/>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90"/>
      <c r="B5" s="229"/>
      <c r="C5" s="229"/>
      <c r="D5" s="229"/>
      <c r="E5" s="229"/>
      <c r="F5" s="229"/>
      <c r="G5" s="229"/>
      <c r="H5" s="229"/>
      <c r="I5" s="229"/>
      <c r="J5" s="229"/>
      <c r="K5" s="229"/>
    </row>
    <row r="6" spans="1:11" ht="12.75" customHeight="1" x14ac:dyDescent="0.2">
      <c r="A6" s="229"/>
      <c r="B6" s="229"/>
      <c r="C6" s="229"/>
      <c r="D6" s="229"/>
      <c r="E6" s="229"/>
      <c r="F6" s="229"/>
      <c r="G6" s="229"/>
      <c r="H6" s="229"/>
      <c r="I6" s="229"/>
      <c r="J6" s="229"/>
      <c r="K6" s="229"/>
    </row>
    <row r="7" spans="1:11" ht="12.75" customHeight="1" x14ac:dyDescent="0.2">
      <c r="A7" s="229"/>
      <c r="B7" s="229"/>
      <c r="C7" s="229"/>
      <c r="D7" s="229"/>
      <c r="E7" s="229"/>
      <c r="F7" s="229"/>
      <c r="G7" s="229"/>
      <c r="H7" s="229"/>
      <c r="I7" s="229"/>
      <c r="J7" s="229"/>
      <c r="K7" s="229"/>
    </row>
    <row r="8" spans="1:11" ht="12.75" customHeight="1" x14ac:dyDescent="0.2">
      <c r="A8" s="229"/>
      <c r="B8" s="229"/>
      <c r="C8" s="229"/>
      <c r="D8" s="229"/>
      <c r="E8" s="229"/>
      <c r="F8" s="229"/>
      <c r="G8" s="229"/>
      <c r="H8" s="229"/>
      <c r="I8" s="229"/>
      <c r="J8" s="229"/>
      <c r="K8" s="229"/>
    </row>
    <row r="9" spans="1:11" ht="12.75" customHeight="1" x14ac:dyDescent="0.2">
      <c r="A9" s="229"/>
      <c r="B9" s="229"/>
      <c r="C9" s="229"/>
      <c r="D9" s="229"/>
      <c r="E9" s="229"/>
      <c r="F9" s="229"/>
      <c r="G9" s="229"/>
      <c r="H9" s="229"/>
      <c r="I9" s="229"/>
      <c r="J9" s="229"/>
      <c r="K9" s="229"/>
    </row>
    <row r="10" spans="1:11" ht="12.75" customHeight="1" x14ac:dyDescent="0.2">
      <c r="A10" s="229"/>
      <c r="B10" s="229"/>
      <c r="C10" s="229"/>
      <c r="D10" s="229"/>
      <c r="E10" s="229"/>
      <c r="F10" s="229"/>
      <c r="G10" s="229"/>
      <c r="H10" s="229"/>
      <c r="I10" s="229"/>
      <c r="J10" s="229"/>
      <c r="K10" s="229"/>
    </row>
    <row r="11" spans="1:11" ht="12.75" customHeight="1" x14ac:dyDescent="0.2">
      <c r="A11" s="229"/>
      <c r="B11" s="229"/>
      <c r="C11" s="229"/>
      <c r="D11" s="229"/>
      <c r="E11" s="229"/>
      <c r="F11" s="229"/>
      <c r="G11" s="229"/>
      <c r="H11" s="229"/>
      <c r="I11" s="229"/>
      <c r="J11" s="229"/>
      <c r="K11" s="229"/>
    </row>
    <row r="12" spans="1:11" ht="12.75" customHeight="1" x14ac:dyDescent="0.2">
      <c r="A12" s="229"/>
      <c r="B12" s="229"/>
      <c r="C12" s="229"/>
      <c r="D12" s="229"/>
      <c r="E12" s="229"/>
      <c r="F12" s="229"/>
      <c r="G12" s="229"/>
      <c r="H12" s="229"/>
      <c r="I12" s="229"/>
      <c r="J12" s="229"/>
      <c r="K12" s="229"/>
    </row>
    <row r="13" spans="1:11" ht="12.75" customHeight="1" x14ac:dyDescent="0.2">
      <c r="A13" s="229"/>
      <c r="B13" s="229"/>
      <c r="C13" s="229"/>
      <c r="D13" s="229"/>
      <c r="E13" s="229"/>
      <c r="F13" s="229"/>
      <c r="G13" s="229"/>
      <c r="H13" s="229"/>
      <c r="I13" s="229"/>
      <c r="J13" s="229"/>
      <c r="K13" s="229"/>
    </row>
    <row r="14" spans="1:11" ht="12.75" customHeight="1" x14ac:dyDescent="0.2">
      <c r="A14" s="229"/>
      <c r="B14" s="229"/>
      <c r="C14" s="229"/>
      <c r="D14" s="229"/>
      <c r="E14" s="229"/>
      <c r="F14" s="229"/>
      <c r="G14" s="229"/>
      <c r="H14" s="229"/>
      <c r="I14" s="229"/>
      <c r="J14" s="229"/>
      <c r="K14" s="229"/>
    </row>
    <row r="15" spans="1:11" ht="12.75" customHeight="1" x14ac:dyDescent="0.2">
      <c r="A15" s="229"/>
      <c r="B15" s="229"/>
      <c r="C15" s="229"/>
      <c r="D15" s="229"/>
      <c r="E15" s="229"/>
      <c r="F15" s="229"/>
      <c r="G15" s="229"/>
      <c r="H15" s="229"/>
      <c r="I15" s="229"/>
      <c r="J15" s="229"/>
      <c r="K15" s="229"/>
    </row>
    <row r="16" spans="1:11" ht="12.75" customHeight="1" x14ac:dyDescent="0.2">
      <c r="A16" s="229"/>
      <c r="B16" s="229"/>
      <c r="C16" s="229"/>
      <c r="D16" s="229"/>
      <c r="E16" s="229"/>
      <c r="F16" s="229"/>
      <c r="G16" s="229"/>
      <c r="H16" s="229"/>
      <c r="I16" s="229"/>
      <c r="J16" s="229"/>
      <c r="K16" s="229"/>
    </row>
    <row r="17" spans="1:11" ht="12.75" customHeight="1" x14ac:dyDescent="0.2">
      <c r="A17" s="229"/>
      <c r="B17" s="229"/>
      <c r="C17" s="229"/>
      <c r="D17" s="229"/>
      <c r="E17" s="229"/>
      <c r="F17" s="229"/>
      <c r="G17" s="229"/>
      <c r="H17" s="229"/>
      <c r="I17" s="229"/>
      <c r="J17" s="229"/>
      <c r="K17" s="229"/>
    </row>
    <row r="18" spans="1:11" ht="12.75" customHeight="1" x14ac:dyDescent="0.2">
      <c r="A18" s="229"/>
      <c r="B18" s="229"/>
      <c r="C18" s="229"/>
      <c r="D18" s="229"/>
      <c r="E18" s="229"/>
      <c r="F18" s="229"/>
      <c r="G18" s="229"/>
      <c r="H18" s="229"/>
      <c r="I18" s="229"/>
      <c r="J18" s="229"/>
      <c r="K18" s="229"/>
    </row>
    <row r="19" spans="1:11" ht="12.75" customHeight="1" x14ac:dyDescent="0.2">
      <c r="A19" s="229"/>
      <c r="B19" s="229"/>
      <c r="C19" s="229"/>
      <c r="D19" s="229"/>
      <c r="E19" s="229"/>
      <c r="F19" s="229"/>
      <c r="G19" s="229"/>
      <c r="H19" s="229"/>
      <c r="I19" s="229"/>
      <c r="J19" s="229"/>
      <c r="K19" s="229"/>
    </row>
    <row r="20" spans="1:11" ht="12.75" customHeight="1" x14ac:dyDescent="0.2">
      <c r="A20" s="229"/>
      <c r="B20" s="229"/>
      <c r="C20" s="229"/>
      <c r="D20" s="229"/>
      <c r="E20" s="229"/>
      <c r="F20" s="229"/>
      <c r="G20" s="229"/>
      <c r="H20" s="229"/>
      <c r="I20" s="229"/>
      <c r="J20" s="229"/>
      <c r="K20" s="229"/>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90"/>
      <c r="B23" s="229"/>
      <c r="C23" s="229"/>
      <c r="D23" s="229"/>
      <c r="E23" s="229"/>
      <c r="F23" s="229"/>
      <c r="G23" s="229"/>
      <c r="H23" s="229"/>
      <c r="I23" s="229"/>
      <c r="J23" s="229"/>
      <c r="K23" s="229"/>
    </row>
    <row r="24" spans="1:11" ht="12.75" customHeight="1" x14ac:dyDescent="0.2">
      <c r="A24" s="229"/>
      <c r="B24" s="229"/>
      <c r="C24" s="229"/>
      <c r="D24" s="229"/>
      <c r="E24" s="229"/>
      <c r="F24" s="229"/>
      <c r="G24" s="229"/>
      <c r="H24" s="229"/>
      <c r="I24" s="229"/>
      <c r="J24" s="229"/>
      <c r="K24" s="229"/>
    </row>
    <row r="25" spans="1:11" ht="12.75" customHeight="1" x14ac:dyDescent="0.2">
      <c r="A25" s="229"/>
      <c r="B25" s="229"/>
      <c r="C25" s="229"/>
      <c r="D25" s="229"/>
      <c r="E25" s="229"/>
      <c r="F25" s="229"/>
      <c r="G25" s="229"/>
      <c r="H25" s="229"/>
      <c r="I25" s="229"/>
      <c r="J25" s="229"/>
      <c r="K25" s="229"/>
    </row>
    <row r="26" spans="1:11" ht="12.75" customHeight="1" x14ac:dyDescent="0.2">
      <c r="A26" s="229"/>
      <c r="B26" s="229"/>
      <c r="C26" s="229"/>
      <c r="D26" s="229"/>
      <c r="E26" s="229"/>
      <c r="F26" s="229"/>
      <c r="G26" s="229"/>
      <c r="H26" s="229"/>
      <c r="I26" s="229"/>
      <c r="J26" s="229"/>
      <c r="K26" s="229"/>
    </row>
    <row r="27" spans="1:11" ht="12.75" customHeight="1" x14ac:dyDescent="0.2">
      <c r="A27" s="229"/>
      <c r="B27" s="229"/>
      <c r="C27" s="229"/>
      <c r="D27" s="229"/>
      <c r="E27" s="229"/>
      <c r="F27" s="229"/>
      <c r="G27" s="229"/>
      <c r="H27" s="229"/>
      <c r="I27" s="229"/>
      <c r="J27" s="229"/>
      <c r="K27" s="229"/>
    </row>
    <row r="28" spans="1:11" ht="12.75" customHeight="1" x14ac:dyDescent="0.2">
      <c r="A28" s="229"/>
      <c r="B28" s="229"/>
      <c r="C28" s="229"/>
      <c r="D28" s="229"/>
      <c r="E28" s="229"/>
      <c r="F28" s="229"/>
      <c r="G28" s="229"/>
      <c r="H28" s="229"/>
      <c r="I28" s="229"/>
      <c r="J28" s="229"/>
      <c r="K28" s="229"/>
    </row>
    <row r="29" spans="1:11" ht="12.75" customHeight="1" x14ac:dyDescent="0.2">
      <c r="A29" s="229"/>
      <c r="B29" s="229"/>
      <c r="C29" s="229"/>
      <c r="D29" s="229"/>
      <c r="E29" s="229"/>
      <c r="F29" s="229"/>
      <c r="G29" s="229"/>
      <c r="H29" s="229"/>
      <c r="I29" s="229"/>
      <c r="J29" s="229"/>
      <c r="K29" s="229"/>
    </row>
    <row r="30" spans="1:11" ht="12.75" customHeight="1" x14ac:dyDescent="0.2">
      <c r="A30" s="229"/>
      <c r="B30" s="229"/>
      <c r="C30" s="229"/>
      <c r="D30" s="229"/>
      <c r="E30" s="229"/>
      <c r="F30" s="229"/>
      <c r="G30" s="229"/>
      <c r="H30" s="229"/>
      <c r="I30" s="229"/>
      <c r="J30" s="229"/>
      <c r="K30" s="229"/>
    </row>
    <row r="31" spans="1:11" ht="12.75" customHeight="1" x14ac:dyDescent="0.2">
      <c r="A31" s="229"/>
      <c r="B31" s="229"/>
      <c r="C31" s="229"/>
      <c r="D31" s="229"/>
      <c r="E31" s="229"/>
      <c r="F31" s="229"/>
      <c r="G31" s="229"/>
      <c r="H31" s="229"/>
      <c r="I31" s="229"/>
      <c r="J31" s="229"/>
      <c r="K31" s="229"/>
    </row>
    <row r="32" spans="1:11" ht="12.75" customHeight="1" x14ac:dyDescent="0.2">
      <c r="A32" s="229"/>
      <c r="B32" s="229"/>
      <c r="C32" s="229"/>
      <c r="D32" s="229"/>
      <c r="E32" s="229"/>
      <c r="F32" s="229"/>
      <c r="G32" s="229"/>
      <c r="H32" s="229"/>
      <c r="I32" s="229"/>
      <c r="J32" s="229"/>
      <c r="K32" s="229"/>
    </row>
    <row r="33" spans="1:11" ht="12.75" customHeight="1" x14ac:dyDescent="0.2">
      <c r="A33" s="229"/>
      <c r="B33" s="229"/>
      <c r="C33" s="229"/>
      <c r="D33" s="229"/>
      <c r="E33" s="229"/>
      <c r="F33" s="229"/>
      <c r="G33" s="229"/>
      <c r="H33" s="229"/>
      <c r="I33" s="229"/>
      <c r="J33" s="229"/>
      <c r="K33" s="229"/>
    </row>
    <row r="34" spans="1:11" ht="12.75" customHeight="1" x14ac:dyDescent="0.2">
      <c r="A34" s="229"/>
      <c r="B34" s="229"/>
      <c r="C34" s="229"/>
      <c r="D34" s="229"/>
      <c r="E34" s="229"/>
      <c r="F34" s="229"/>
      <c r="G34" s="229"/>
      <c r="H34" s="229"/>
      <c r="I34" s="229"/>
      <c r="J34" s="229"/>
      <c r="K34" s="229"/>
    </row>
    <row r="35" spans="1:11" ht="12.75" customHeight="1" x14ac:dyDescent="0.2">
      <c r="A35" s="229"/>
      <c r="B35" s="229"/>
      <c r="C35" s="229"/>
      <c r="D35" s="229"/>
      <c r="E35" s="229"/>
      <c r="F35" s="229"/>
      <c r="G35" s="229"/>
      <c r="H35" s="229"/>
      <c r="I35" s="229"/>
      <c r="J35" s="229"/>
      <c r="K35" s="229"/>
    </row>
    <row r="36" spans="1:11" ht="12.75" customHeight="1" x14ac:dyDescent="0.2">
      <c r="A36" s="229"/>
      <c r="B36" s="229"/>
      <c r="C36" s="229"/>
      <c r="D36" s="229"/>
      <c r="E36" s="229"/>
      <c r="F36" s="229"/>
      <c r="G36" s="229"/>
      <c r="H36" s="229"/>
      <c r="I36" s="229"/>
      <c r="J36" s="229"/>
      <c r="K36" s="229"/>
    </row>
    <row r="37" spans="1:11" ht="12.75" customHeight="1" x14ac:dyDescent="0.2">
      <c r="A37" s="229"/>
      <c r="B37" s="229"/>
      <c r="C37" s="229"/>
      <c r="D37" s="229"/>
      <c r="E37" s="229"/>
      <c r="F37" s="229"/>
      <c r="G37" s="229"/>
      <c r="H37" s="229"/>
      <c r="I37" s="229"/>
      <c r="J37" s="229"/>
      <c r="K37" s="229"/>
    </row>
    <row r="38" spans="1:11" ht="12.75" customHeight="1" x14ac:dyDescent="0.2">
      <c r="A38" s="229"/>
      <c r="B38" s="229"/>
      <c r="C38" s="229"/>
      <c r="D38" s="229"/>
      <c r="E38" s="229"/>
      <c r="F38" s="229"/>
      <c r="G38" s="229"/>
      <c r="H38" s="229"/>
      <c r="I38" s="229"/>
      <c r="J38" s="229"/>
      <c r="K38" s="229"/>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90"/>
      <c r="B41" s="229"/>
      <c r="C41" s="229"/>
      <c r="D41" s="229"/>
      <c r="E41" s="229"/>
      <c r="F41" s="229"/>
      <c r="G41" s="229"/>
      <c r="H41" s="229"/>
      <c r="I41" s="229"/>
      <c r="J41" s="229"/>
      <c r="K41" s="229"/>
    </row>
    <row r="42" spans="1:11" ht="12.75" customHeight="1" x14ac:dyDescent="0.2">
      <c r="A42" s="229"/>
      <c r="B42" s="229"/>
      <c r="C42" s="229"/>
      <c r="D42" s="229"/>
      <c r="E42" s="229"/>
      <c r="F42" s="229"/>
      <c r="G42" s="229"/>
      <c r="H42" s="229"/>
      <c r="I42" s="229"/>
      <c r="J42" s="229"/>
      <c r="K42" s="229"/>
    </row>
    <row r="43" spans="1:11" ht="12.75" customHeight="1" x14ac:dyDescent="0.2">
      <c r="A43" s="229"/>
      <c r="B43" s="229"/>
      <c r="C43" s="229"/>
      <c r="D43" s="229"/>
      <c r="E43" s="229"/>
      <c r="F43" s="229"/>
      <c r="G43" s="229"/>
      <c r="H43" s="229"/>
      <c r="I43" s="229"/>
      <c r="J43" s="229"/>
      <c r="K43" s="229"/>
    </row>
    <row r="44" spans="1:11" ht="12.75" customHeight="1" x14ac:dyDescent="0.2">
      <c r="A44" s="229"/>
      <c r="B44" s="229"/>
      <c r="C44" s="229"/>
      <c r="D44" s="229"/>
      <c r="E44" s="229"/>
      <c r="F44" s="229"/>
      <c r="G44" s="229"/>
      <c r="H44" s="229"/>
      <c r="I44" s="229"/>
      <c r="J44" s="229"/>
      <c r="K44" s="229"/>
    </row>
    <row r="45" spans="1:11" ht="12.75" customHeight="1" x14ac:dyDescent="0.2">
      <c r="A45" s="229"/>
      <c r="B45" s="229"/>
      <c r="C45" s="229"/>
      <c r="D45" s="229"/>
      <c r="E45" s="229"/>
      <c r="F45" s="229"/>
      <c r="G45" s="229"/>
      <c r="H45" s="229"/>
      <c r="I45" s="229"/>
      <c r="J45" s="229"/>
      <c r="K45" s="229"/>
    </row>
    <row r="46" spans="1:11" ht="12.75" customHeight="1" x14ac:dyDescent="0.2">
      <c r="A46" s="229"/>
      <c r="B46" s="229"/>
      <c r="C46" s="229"/>
      <c r="D46" s="229"/>
      <c r="E46" s="229"/>
      <c r="F46" s="229"/>
      <c r="G46" s="229"/>
      <c r="H46" s="229"/>
      <c r="I46" s="229"/>
      <c r="J46" s="229"/>
      <c r="K46" s="229"/>
    </row>
    <row r="47" spans="1:11" ht="12.75" customHeight="1" x14ac:dyDescent="0.2">
      <c r="A47" s="229"/>
      <c r="B47" s="229"/>
      <c r="C47" s="229"/>
      <c r="D47" s="229"/>
      <c r="E47" s="229"/>
      <c r="F47" s="229"/>
      <c r="G47" s="229"/>
      <c r="H47" s="229"/>
      <c r="I47" s="229"/>
      <c r="J47" s="229"/>
      <c r="K47" s="229"/>
    </row>
    <row r="48" spans="1:11" ht="12.75" customHeight="1" x14ac:dyDescent="0.2">
      <c r="A48" s="229"/>
      <c r="B48" s="229"/>
      <c r="C48" s="229"/>
      <c r="D48" s="229"/>
      <c r="E48" s="229"/>
      <c r="F48" s="229"/>
      <c r="G48" s="229"/>
      <c r="H48" s="229"/>
      <c r="I48" s="229"/>
      <c r="J48" s="229"/>
      <c r="K48" s="229"/>
    </row>
    <row r="49" spans="1:11" ht="12.75" customHeight="1" x14ac:dyDescent="0.2">
      <c r="A49" s="229"/>
      <c r="B49" s="229"/>
      <c r="C49" s="229"/>
      <c r="D49" s="229"/>
      <c r="E49" s="229"/>
      <c r="F49" s="229"/>
      <c r="G49" s="229"/>
      <c r="H49" s="229"/>
      <c r="I49" s="229"/>
      <c r="J49" s="229"/>
      <c r="K49" s="229"/>
    </row>
    <row r="50" spans="1:11" ht="12.75" customHeight="1" x14ac:dyDescent="0.2">
      <c r="A50" s="229"/>
      <c r="B50" s="229"/>
      <c r="C50" s="229"/>
      <c r="D50" s="229"/>
      <c r="E50" s="229"/>
      <c r="F50" s="229"/>
      <c r="G50" s="229"/>
      <c r="H50" s="229"/>
      <c r="I50" s="229"/>
      <c r="J50" s="229"/>
      <c r="K50" s="229"/>
    </row>
    <row r="51" spans="1:11" ht="12.75" customHeight="1" x14ac:dyDescent="0.2">
      <c r="A51" s="229"/>
      <c r="B51" s="229"/>
      <c r="C51" s="229"/>
      <c r="D51" s="229"/>
      <c r="E51" s="229"/>
      <c r="F51" s="229"/>
      <c r="G51" s="229"/>
      <c r="H51" s="229"/>
      <c r="I51" s="229"/>
      <c r="J51" s="229"/>
      <c r="K51" s="229"/>
    </row>
    <row r="52" spans="1:11" ht="12.75" customHeight="1" x14ac:dyDescent="0.2">
      <c r="A52" s="229"/>
      <c r="B52" s="229"/>
      <c r="C52" s="229"/>
      <c r="D52" s="229"/>
      <c r="E52" s="229"/>
      <c r="F52" s="229"/>
      <c r="G52" s="229"/>
      <c r="H52" s="229"/>
      <c r="I52" s="229"/>
      <c r="J52" s="229"/>
      <c r="K52" s="229"/>
    </row>
    <row r="53" spans="1:11" ht="12.75" customHeight="1" x14ac:dyDescent="0.2">
      <c r="A53" s="229"/>
      <c r="B53" s="229"/>
      <c r="C53" s="229"/>
      <c r="D53" s="229"/>
      <c r="E53" s="229"/>
      <c r="F53" s="229"/>
      <c r="G53" s="229"/>
      <c r="H53" s="229"/>
      <c r="I53" s="229"/>
      <c r="J53" s="229"/>
      <c r="K53" s="229"/>
    </row>
    <row r="54" spans="1:11" ht="12.75" customHeight="1" x14ac:dyDescent="0.2">
      <c r="A54" s="229"/>
      <c r="B54" s="229"/>
      <c r="C54" s="229"/>
      <c r="D54" s="229"/>
      <c r="E54" s="229"/>
      <c r="F54" s="229"/>
      <c r="G54" s="229"/>
      <c r="H54" s="229"/>
      <c r="I54" s="229"/>
      <c r="J54" s="229"/>
      <c r="K54" s="229"/>
    </row>
    <row r="55" spans="1:11" ht="12.75" customHeight="1" x14ac:dyDescent="0.2">
      <c r="A55" s="229"/>
      <c r="B55" s="229"/>
      <c r="C55" s="229"/>
      <c r="D55" s="229"/>
      <c r="E55" s="229"/>
      <c r="F55" s="229"/>
      <c r="G55" s="229"/>
      <c r="H55" s="229"/>
      <c r="I55" s="229"/>
      <c r="J55" s="229"/>
      <c r="K55" s="229"/>
    </row>
    <row r="56" spans="1:11" ht="12.75" customHeight="1" x14ac:dyDescent="0.2">
      <c r="A56" s="229"/>
      <c r="B56" s="229"/>
      <c r="C56" s="229"/>
      <c r="D56" s="229"/>
      <c r="E56" s="229"/>
      <c r="F56" s="229"/>
      <c r="G56" s="229"/>
      <c r="H56" s="229"/>
      <c r="I56" s="229"/>
      <c r="J56" s="229"/>
      <c r="K56" s="229"/>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90"/>
      <c r="B59" s="229"/>
      <c r="C59" s="229"/>
      <c r="D59" s="229"/>
      <c r="E59" s="229"/>
      <c r="F59" s="229"/>
      <c r="G59" s="229"/>
      <c r="H59" s="229"/>
      <c r="I59" s="229"/>
      <c r="J59" s="229"/>
      <c r="K59" s="229"/>
    </row>
    <row r="60" spans="1:11" ht="12.75" customHeight="1" x14ac:dyDescent="0.2">
      <c r="A60" s="229"/>
      <c r="B60" s="229"/>
      <c r="C60" s="229"/>
      <c r="D60" s="229"/>
      <c r="E60" s="229"/>
      <c r="F60" s="229"/>
      <c r="G60" s="229"/>
      <c r="H60" s="229"/>
      <c r="I60" s="229"/>
      <c r="J60" s="229"/>
      <c r="K60" s="229"/>
    </row>
    <row r="61" spans="1:11" ht="12.75" customHeight="1" x14ac:dyDescent="0.2">
      <c r="A61" s="229"/>
      <c r="B61" s="229"/>
      <c r="C61" s="229"/>
      <c r="D61" s="229"/>
      <c r="E61" s="229"/>
      <c r="F61" s="229"/>
      <c r="G61" s="229"/>
      <c r="H61" s="229"/>
      <c r="I61" s="229"/>
      <c r="J61" s="229"/>
      <c r="K61" s="229"/>
    </row>
    <row r="62" spans="1:11" ht="12.75" customHeight="1" x14ac:dyDescent="0.2">
      <c r="A62" s="229"/>
      <c r="B62" s="229"/>
      <c r="C62" s="229"/>
      <c r="D62" s="229"/>
      <c r="E62" s="229"/>
      <c r="F62" s="229"/>
      <c r="G62" s="229"/>
      <c r="H62" s="229"/>
      <c r="I62" s="229"/>
      <c r="J62" s="229"/>
      <c r="K62" s="229"/>
    </row>
    <row r="63" spans="1:11" ht="12.75" customHeight="1" x14ac:dyDescent="0.2">
      <c r="A63" s="229"/>
      <c r="B63" s="229"/>
      <c r="C63" s="229"/>
      <c r="D63" s="229"/>
      <c r="E63" s="229"/>
      <c r="F63" s="229"/>
      <c r="G63" s="229"/>
      <c r="H63" s="229"/>
      <c r="I63" s="229"/>
      <c r="J63" s="229"/>
      <c r="K63" s="229"/>
    </row>
    <row r="64" spans="1:11" ht="12.75" customHeight="1" x14ac:dyDescent="0.2">
      <c r="A64" s="229"/>
      <c r="B64" s="229"/>
      <c r="C64" s="229"/>
      <c r="D64" s="229"/>
      <c r="E64" s="229"/>
      <c r="F64" s="229"/>
      <c r="G64" s="229"/>
      <c r="H64" s="229"/>
      <c r="I64" s="229"/>
      <c r="J64" s="229"/>
      <c r="K64" s="229"/>
    </row>
    <row r="65" spans="1:11" ht="12.75" customHeight="1" x14ac:dyDescent="0.2">
      <c r="A65" s="229"/>
      <c r="B65" s="229"/>
      <c r="C65" s="229"/>
      <c r="D65" s="229"/>
      <c r="E65" s="229"/>
      <c r="F65" s="229"/>
      <c r="G65" s="229"/>
      <c r="H65" s="229"/>
      <c r="I65" s="229"/>
      <c r="J65" s="229"/>
      <c r="K65" s="229"/>
    </row>
    <row r="66" spans="1:11" ht="12.75" customHeight="1" x14ac:dyDescent="0.2">
      <c r="A66" s="229"/>
      <c r="B66" s="229"/>
      <c r="C66" s="229"/>
      <c r="D66" s="229"/>
      <c r="E66" s="229"/>
      <c r="F66" s="229"/>
      <c r="G66" s="229"/>
      <c r="H66" s="229"/>
      <c r="I66" s="229"/>
      <c r="J66" s="229"/>
      <c r="K66" s="229"/>
    </row>
    <row r="67" spans="1:11" ht="12.75" customHeight="1" x14ac:dyDescent="0.2">
      <c r="A67" s="229"/>
      <c r="B67" s="229"/>
      <c r="C67" s="229"/>
      <c r="D67" s="229"/>
      <c r="E67" s="229"/>
      <c r="F67" s="229"/>
      <c r="G67" s="229"/>
      <c r="H67" s="229"/>
      <c r="I67" s="229"/>
      <c r="J67" s="229"/>
      <c r="K67" s="229"/>
    </row>
    <row r="68" spans="1:11" ht="12.75" customHeight="1" x14ac:dyDescent="0.2">
      <c r="A68" s="229"/>
      <c r="B68" s="229"/>
      <c r="C68" s="229"/>
      <c r="D68" s="229"/>
      <c r="E68" s="229"/>
      <c r="F68" s="229"/>
      <c r="G68" s="229"/>
      <c r="H68" s="229"/>
      <c r="I68" s="229"/>
      <c r="J68" s="229"/>
      <c r="K68" s="229"/>
    </row>
    <row r="69" spans="1:11" ht="12.75" customHeight="1" x14ac:dyDescent="0.2">
      <c r="A69" s="229"/>
      <c r="B69" s="229"/>
      <c r="C69" s="229"/>
      <c r="D69" s="229"/>
      <c r="E69" s="229"/>
      <c r="F69" s="229"/>
      <c r="G69" s="229"/>
      <c r="H69" s="229"/>
      <c r="I69" s="229"/>
      <c r="J69" s="229"/>
      <c r="K69" s="229"/>
    </row>
    <row r="70" spans="1:11" ht="12.75" customHeight="1" x14ac:dyDescent="0.2">
      <c r="A70" s="229"/>
      <c r="B70" s="229"/>
      <c r="C70" s="229"/>
      <c r="D70" s="229"/>
      <c r="E70" s="229"/>
      <c r="F70" s="229"/>
      <c r="G70" s="229"/>
      <c r="H70" s="229"/>
      <c r="I70" s="229"/>
      <c r="J70" s="229"/>
      <c r="K70" s="229"/>
    </row>
    <row r="71" spans="1:11" ht="12.75" customHeight="1" x14ac:dyDescent="0.2">
      <c r="A71" s="229"/>
      <c r="B71" s="229"/>
      <c r="C71" s="229"/>
      <c r="D71" s="229"/>
      <c r="E71" s="229"/>
      <c r="F71" s="229"/>
      <c r="G71" s="229"/>
      <c r="H71" s="229"/>
      <c r="I71" s="229"/>
      <c r="J71" s="229"/>
      <c r="K71" s="229"/>
    </row>
    <row r="72" spans="1:11" ht="12.75" customHeight="1" x14ac:dyDescent="0.2">
      <c r="A72" s="229"/>
      <c r="B72" s="229"/>
      <c r="C72" s="229"/>
      <c r="D72" s="229"/>
      <c r="E72" s="229"/>
      <c r="F72" s="229"/>
      <c r="G72" s="229"/>
      <c r="H72" s="229"/>
      <c r="I72" s="229"/>
      <c r="J72" s="229"/>
      <c r="K72" s="229"/>
    </row>
    <row r="73" spans="1:11" ht="12.75" customHeight="1" x14ac:dyDescent="0.2">
      <c r="A73" s="229"/>
      <c r="B73" s="229"/>
      <c r="C73" s="229"/>
      <c r="D73" s="229"/>
      <c r="E73" s="229"/>
      <c r="F73" s="229"/>
      <c r="G73" s="229"/>
      <c r="H73" s="229"/>
      <c r="I73" s="229"/>
      <c r="J73" s="229"/>
      <c r="K73" s="229"/>
    </row>
    <row r="74" spans="1:11" ht="12.75" customHeight="1" x14ac:dyDescent="0.2">
      <c r="A74" s="229"/>
      <c r="B74" s="229"/>
      <c r="C74" s="229"/>
      <c r="D74" s="229"/>
      <c r="E74" s="229"/>
      <c r="F74" s="229"/>
      <c r="G74" s="229"/>
      <c r="H74" s="229"/>
      <c r="I74" s="229"/>
      <c r="J74" s="229"/>
      <c r="K74" s="229"/>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60" sqref="F60"/>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2021</v>
      </c>
      <c r="B1" s="5" t="s">
        <v>5</v>
      </c>
      <c r="C1" s="3"/>
      <c r="D1" s="3"/>
      <c r="E1" s="3"/>
      <c r="F1" s="3"/>
      <c r="G1" s="3"/>
      <c r="H1" s="3"/>
      <c r="I1" s="3"/>
      <c r="J1" s="3"/>
      <c r="K1" s="8" t="s">
        <v>17</v>
      </c>
    </row>
    <row r="2" spans="1:12" ht="15.75" customHeight="1" x14ac:dyDescent="0.25">
      <c r="A2" s="9" t="s">
        <v>18</v>
      </c>
      <c r="B2" s="3"/>
      <c r="C2" s="3"/>
      <c r="D2" s="405" t="s">
        <v>19</v>
      </c>
      <c r="E2" s="406"/>
      <c r="F2" s="406"/>
      <c r="G2" s="3"/>
      <c r="H2" s="3"/>
      <c r="I2" s="3"/>
      <c r="J2" s="3"/>
      <c r="K2" s="8" t="s">
        <v>27</v>
      </c>
    </row>
    <row r="3" spans="1:12" ht="14.25" customHeight="1" x14ac:dyDescent="0.25">
      <c r="A3" s="9" t="s">
        <v>247</v>
      </c>
      <c r="B3" s="3"/>
      <c r="C3" s="3"/>
      <c r="D3" s="16"/>
      <c r="E3" s="16"/>
      <c r="F3" s="16"/>
      <c r="G3" s="3"/>
      <c r="H3" s="3"/>
      <c r="I3" s="3"/>
      <c r="J3" s="3"/>
      <c r="K3" s="167" t="s">
        <v>212</v>
      </c>
    </row>
    <row r="4" spans="1:12" ht="12.75" customHeight="1" x14ac:dyDescent="0.2">
      <c r="A4" s="3"/>
      <c r="B4" s="3"/>
      <c r="C4" s="3"/>
      <c r="D4" s="3"/>
      <c r="E4" s="125"/>
      <c r="F4" s="125"/>
      <c r="G4" s="125"/>
      <c r="H4" s="3"/>
      <c r="I4" s="3"/>
      <c r="J4" s="3"/>
      <c r="K4" s="3"/>
    </row>
    <row r="5" spans="1:12" ht="18" customHeight="1" x14ac:dyDescent="0.25">
      <c r="A5" s="3"/>
      <c r="B5" s="3"/>
      <c r="C5" s="3"/>
      <c r="D5" s="125"/>
      <c r="E5" s="407" t="s">
        <v>45</v>
      </c>
      <c r="F5" s="408"/>
      <c r="G5" s="409"/>
      <c r="H5" s="125"/>
      <c r="I5" s="3"/>
      <c r="J5" s="3"/>
      <c r="K5" s="3"/>
    </row>
    <row r="6" spans="1:12" ht="45" customHeight="1" x14ac:dyDescent="0.2">
      <c r="A6" s="6"/>
      <c r="B6" s="6"/>
      <c r="C6" s="6"/>
      <c r="D6" s="6"/>
      <c r="E6" s="423" t="s">
        <v>227</v>
      </c>
      <c r="F6" s="424"/>
      <c r="G6" s="425"/>
      <c r="H6" s="3"/>
      <c r="I6" s="3"/>
      <c r="J6" s="3"/>
      <c r="K6" s="3"/>
    </row>
    <row r="7" spans="1:12" ht="14.25" customHeight="1" x14ac:dyDescent="0.2">
      <c r="A7" s="23"/>
      <c r="B7" s="403" t="s">
        <v>225</v>
      </c>
      <c r="C7" s="403"/>
      <c r="D7" s="404"/>
      <c r="E7" s="176"/>
      <c r="F7" s="177">
        <f>SUM('PRIVATE SECTOR REINVESTMENT'!C52:C61)</f>
        <v>2</v>
      </c>
      <c r="G7" s="101"/>
      <c r="H7" s="11"/>
      <c r="I7" s="3"/>
      <c r="J7" s="3"/>
      <c r="K7" s="3"/>
    </row>
    <row r="8" spans="1:12" ht="12.75" customHeight="1" x14ac:dyDescent="0.2">
      <c r="A8" s="30"/>
      <c r="B8" s="6"/>
      <c r="C8" s="6"/>
      <c r="D8" s="32"/>
      <c r="E8" s="33"/>
      <c r="F8" s="6"/>
      <c r="G8" s="32"/>
      <c r="H8" s="11"/>
      <c r="I8" s="3"/>
      <c r="J8" s="3"/>
      <c r="K8" s="3"/>
    </row>
    <row r="9" spans="1:12" ht="15" customHeight="1" x14ac:dyDescent="0.2">
      <c r="A9" s="35"/>
      <c r="B9" s="403" t="s">
        <v>226</v>
      </c>
      <c r="C9" s="403"/>
      <c r="D9" s="404"/>
      <c r="E9" s="26"/>
      <c r="F9" s="40">
        <f>SUM('PRIVATE SECTOR REINVESTMENT'!D52:D61)</f>
        <v>44000</v>
      </c>
      <c r="G9" s="28"/>
      <c r="H9" s="11"/>
      <c r="I9" s="3"/>
      <c r="J9" s="3"/>
      <c r="K9" s="3"/>
      <c r="L9" t="s">
        <v>213</v>
      </c>
    </row>
    <row r="10" spans="1:12" ht="12.75" customHeight="1" x14ac:dyDescent="0.2">
      <c r="A10" s="30"/>
      <c r="B10" s="21"/>
      <c r="C10" s="21"/>
      <c r="D10" s="32"/>
      <c r="E10" s="30"/>
      <c r="F10" s="21"/>
      <c r="G10" s="32"/>
      <c r="H10" s="11"/>
      <c r="I10" s="3"/>
      <c r="J10" s="3"/>
      <c r="K10" s="3"/>
    </row>
    <row r="11" spans="1:12" ht="12.75" customHeight="1" x14ac:dyDescent="0.2">
      <c r="A11" s="16"/>
      <c r="B11" s="16"/>
      <c r="C11" s="16"/>
      <c r="D11" s="16"/>
      <c r="E11" s="16"/>
      <c r="F11" s="16"/>
      <c r="G11" s="16"/>
      <c r="H11" s="3"/>
      <c r="I11" s="3"/>
      <c r="J11" s="3"/>
      <c r="K11" s="3"/>
    </row>
    <row r="12" spans="1:12" ht="35.1" customHeight="1" x14ac:dyDescent="0.2">
      <c r="A12" s="6"/>
      <c r="B12" s="6"/>
      <c r="C12" s="6"/>
      <c r="D12" s="6"/>
      <c r="E12" s="426" t="s">
        <v>230</v>
      </c>
      <c r="F12" s="427"/>
      <c r="G12" s="428"/>
      <c r="H12" s="3"/>
      <c r="I12" s="3"/>
      <c r="J12" s="3"/>
      <c r="K12" s="3"/>
    </row>
    <row r="13" spans="1:12" ht="14.25" customHeight="1" x14ac:dyDescent="0.2">
      <c r="A13" s="433" t="s">
        <v>228</v>
      </c>
      <c r="B13" s="434"/>
      <c r="C13" s="434"/>
      <c r="D13" s="435"/>
      <c r="E13" s="176"/>
      <c r="F13" s="177">
        <f>SUM('PRIVATE SECTOR REINVESTMENT'!E52:E61)</f>
        <v>1</v>
      </c>
      <c r="G13" s="101"/>
      <c r="H13" s="11"/>
      <c r="I13" s="3"/>
      <c r="J13" s="3"/>
      <c r="K13" s="3"/>
    </row>
    <row r="14" spans="1:12" ht="12.75" customHeight="1" x14ac:dyDescent="0.2">
      <c r="A14" s="30"/>
      <c r="B14" s="6"/>
      <c r="C14" s="6"/>
      <c r="D14" s="32"/>
      <c r="E14" s="33"/>
      <c r="F14" s="6"/>
      <c r="G14" s="32"/>
      <c r="H14" s="11"/>
      <c r="I14" s="3"/>
      <c r="J14" s="3"/>
      <c r="K14" s="3"/>
    </row>
    <row r="15" spans="1:12" ht="15" customHeight="1" x14ac:dyDescent="0.2">
      <c r="A15" s="436" t="s">
        <v>229</v>
      </c>
      <c r="B15" s="403"/>
      <c r="C15" s="403"/>
      <c r="D15" s="404"/>
      <c r="E15" s="26"/>
      <c r="F15" s="40">
        <f>SUM('PRIVATE SECTOR REINVESTMENT'!F52:F61)</f>
        <v>76500</v>
      </c>
      <c r="G15" s="28"/>
      <c r="H15" s="11"/>
      <c r="I15" s="3"/>
      <c r="J15" s="3"/>
      <c r="K15" s="3"/>
    </row>
    <row r="16" spans="1:12" ht="12.75" customHeight="1" x14ac:dyDescent="0.2">
      <c r="A16" s="30"/>
      <c r="B16" s="21"/>
      <c r="C16" s="21"/>
      <c r="D16" s="32"/>
      <c r="E16" s="30"/>
      <c r="F16" s="21"/>
      <c r="G16" s="32"/>
      <c r="H16" s="11"/>
      <c r="I16" s="3"/>
      <c r="J16" s="3"/>
      <c r="K16" s="3"/>
    </row>
    <row r="17" spans="1:11" ht="12.75" customHeight="1" x14ac:dyDescent="0.2">
      <c r="A17" s="16"/>
      <c r="B17" s="16"/>
      <c r="C17" s="16"/>
      <c r="D17" s="16"/>
      <c r="E17" s="16"/>
      <c r="F17" s="16"/>
      <c r="G17" s="16"/>
      <c r="H17" s="3"/>
      <c r="I17" s="3"/>
      <c r="J17" s="3"/>
      <c r="K17" s="3"/>
    </row>
    <row r="18" spans="1:11" ht="45" customHeight="1" x14ac:dyDescent="0.2">
      <c r="A18" s="6"/>
      <c r="B18" s="6"/>
      <c r="C18" s="6"/>
      <c r="D18" s="6"/>
      <c r="E18" s="426" t="s">
        <v>232</v>
      </c>
      <c r="F18" s="427"/>
      <c r="G18" s="428"/>
      <c r="H18" s="3"/>
      <c r="I18" s="3"/>
      <c r="J18" s="3"/>
      <c r="K18" s="3"/>
    </row>
    <row r="19" spans="1:11" ht="18" customHeight="1" x14ac:dyDescent="0.2">
      <c r="A19" s="410" t="s">
        <v>251</v>
      </c>
      <c r="B19" s="411"/>
      <c r="C19" s="411"/>
      <c r="D19" s="412"/>
      <c r="E19" s="176"/>
      <c r="F19" s="177">
        <f>SUM('PRIVATE SECTOR REINVESTMENT'!G52:G61)</f>
        <v>0</v>
      </c>
      <c r="G19" s="101"/>
      <c r="H19" s="11"/>
      <c r="I19" s="3"/>
      <c r="J19" s="3"/>
      <c r="K19" s="3"/>
    </row>
    <row r="20" spans="1:11" ht="18" customHeight="1" x14ac:dyDescent="0.2">
      <c r="A20" s="413"/>
      <c r="B20" s="414"/>
      <c r="C20" s="414"/>
      <c r="D20" s="415"/>
      <c r="E20" s="33"/>
      <c r="F20" s="10"/>
      <c r="G20" s="32"/>
      <c r="H20" s="11"/>
      <c r="I20" s="3"/>
      <c r="J20" s="3"/>
      <c r="K20" s="3"/>
    </row>
    <row r="21" spans="1:11" ht="15" customHeight="1" x14ac:dyDescent="0.2">
      <c r="A21" s="35"/>
      <c r="B21" s="403" t="s">
        <v>231</v>
      </c>
      <c r="C21" s="403"/>
      <c r="D21" s="404"/>
      <c r="E21" s="26"/>
      <c r="F21" s="40">
        <f>SUM('PRIVATE SECTOR REINVESTMENT'!H52:H61)</f>
        <v>0</v>
      </c>
      <c r="G21" s="28"/>
      <c r="H21" s="11"/>
      <c r="I21" s="3"/>
      <c r="J21" s="3"/>
      <c r="K21" s="3"/>
    </row>
    <row r="22" spans="1:11" ht="12.75" customHeight="1" x14ac:dyDescent="0.2">
      <c r="A22" s="30"/>
      <c r="B22" s="21"/>
      <c r="C22" s="21"/>
      <c r="D22" s="32"/>
      <c r="E22" s="30"/>
      <c r="F22" s="21"/>
      <c r="G22" s="32"/>
      <c r="H22" s="11"/>
      <c r="I22" s="3"/>
      <c r="J22" s="3"/>
      <c r="K22" s="3"/>
    </row>
    <row r="23" spans="1:11" ht="12.75" customHeight="1" x14ac:dyDescent="0.2">
      <c r="A23" s="16"/>
      <c r="B23" s="16"/>
      <c r="C23" s="16"/>
      <c r="D23" s="16"/>
      <c r="E23" s="16"/>
      <c r="F23" s="16"/>
      <c r="G23" s="16"/>
      <c r="H23" s="3"/>
      <c r="I23" s="3"/>
      <c r="J23" s="3"/>
      <c r="K23" s="3"/>
    </row>
    <row r="24" spans="1:11" ht="18" customHeight="1" x14ac:dyDescent="0.25">
      <c r="A24" s="3"/>
      <c r="B24" s="431" t="s">
        <v>245</v>
      </c>
      <c r="C24" s="432"/>
      <c r="D24" s="432"/>
      <c r="E24" s="432"/>
      <c r="F24" s="432"/>
      <c r="G24" s="432"/>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7"/>
      <c r="E26" s="26"/>
      <c r="F26" s="40">
        <f>SUM(((F9+F15)+F21))</f>
        <v>120500</v>
      </c>
      <c r="G26" s="28"/>
      <c r="H26" s="11"/>
      <c r="I26" s="3"/>
      <c r="J26" s="3"/>
      <c r="K26" s="3"/>
    </row>
    <row r="27" spans="1:11" ht="12.75" customHeight="1" x14ac:dyDescent="0.2">
      <c r="A27" s="3"/>
      <c r="B27" s="3"/>
      <c r="C27" s="3"/>
      <c r="D27" s="17"/>
      <c r="E27" s="61"/>
      <c r="F27" s="21"/>
      <c r="G27" s="68"/>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78"/>
      <c r="E29" s="416" t="s">
        <v>233</v>
      </c>
      <c r="F29" s="417"/>
      <c r="G29" s="418"/>
      <c r="H29" s="3"/>
      <c r="I29" s="3"/>
      <c r="J29" s="3"/>
      <c r="K29" s="3"/>
    </row>
    <row r="30" spans="1:11" ht="14.25" customHeight="1" x14ac:dyDescent="0.2">
      <c r="A30" s="23"/>
      <c r="B30" s="403" t="s">
        <v>234</v>
      </c>
      <c r="C30" s="403"/>
      <c r="D30" s="404"/>
      <c r="E30" s="176"/>
      <c r="F30" s="179">
        <f>SUM('PUBLIC &amp; PRIVATE PARTNERSHIPS'!C32:C51)</f>
        <v>1</v>
      </c>
      <c r="G30" s="101"/>
      <c r="H30" s="11"/>
      <c r="I30" s="3"/>
      <c r="J30" s="3"/>
      <c r="K30" s="3"/>
    </row>
    <row r="31" spans="1:11" ht="12.75" customHeight="1" x14ac:dyDescent="0.2">
      <c r="A31" s="30"/>
      <c r="B31" s="6"/>
      <c r="C31" s="6"/>
      <c r="D31" s="32"/>
      <c r="E31" s="33"/>
      <c r="F31" s="6"/>
      <c r="G31" s="32"/>
      <c r="H31" s="11"/>
      <c r="I31" s="3"/>
      <c r="J31" s="3"/>
      <c r="K31" s="3"/>
    </row>
    <row r="32" spans="1:11" ht="15" customHeight="1" x14ac:dyDescent="0.2">
      <c r="A32" s="35"/>
      <c r="B32" s="403" t="s">
        <v>235</v>
      </c>
      <c r="C32" s="403"/>
      <c r="D32" s="404"/>
      <c r="E32" s="26"/>
      <c r="F32" s="59">
        <f>SUM('PUBLIC &amp; PRIVATE PARTNERSHIPS'!D32:D51)</f>
        <v>3998</v>
      </c>
      <c r="G32" s="28"/>
      <c r="H32" s="11"/>
      <c r="I32" s="3"/>
      <c r="J32" s="3"/>
      <c r="K32" s="3"/>
    </row>
    <row r="33" spans="1:11" ht="12.75" customHeight="1" x14ac:dyDescent="0.2">
      <c r="A33" s="30"/>
      <c r="B33" s="21"/>
      <c r="C33" s="21"/>
      <c r="D33" s="32"/>
      <c r="E33" s="30"/>
      <c r="F33" s="21"/>
      <c r="G33" s="32"/>
      <c r="H33" s="11"/>
      <c r="I33" s="3"/>
      <c r="J33" s="3"/>
      <c r="K33" s="3"/>
    </row>
    <row r="34" spans="1:11" ht="12.75" customHeight="1" x14ac:dyDescent="0.2">
      <c r="A34" s="16"/>
      <c r="B34" s="16"/>
      <c r="C34" s="16"/>
      <c r="D34" s="16"/>
      <c r="E34" s="16"/>
      <c r="F34" s="16"/>
      <c r="G34" s="16"/>
      <c r="H34" s="3"/>
      <c r="I34" s="3"/>
      <c r="J34" s="3"/>
      <c r="K34" s="3"/>
    </row>
    <row r="35" spans="1:11" ht="18" customHeight="1" x14ac:dyDescent="0.25">
      <c r="A35" s="6"/>
      <c r="B35" s="6"/>
      <c r="C35" s="6"/>
      <c r="D35" s="62"/>
      <c r="E35" s="419" t="s">
        <v>75</v>
      </c>
      <c r="F35" s="420"/>
      <c r="G35" s="421"/>
      <c r="H35" s="3"/>
      <c r="I35" s="3"/>
      <c r="J35" s="3"/>
      <c r="K35" s="3"/>
    </row>
    <row r="36" spans="1:11" ht="15" customHeight="1" x14ac:dyDescent="0.2">
      <c r="A36" s="83"/>
      <c r="B36" s="403" t="s">
        <v>236</v>
      </c>
      <c r="C36" s="403"/>
      <c r="D36" s="404"/>
      <c r="E36" s="180"/>
      <c r="F36" s="179">
        <f>SUM('PUBLIC-ONLY PROJECTS'!B50:B59)</f>
        <v>2</v>
      </c>
      <c r="G36" s="101"/>
      <c r="H36" s="11"/>
      <c r="I36" s="3"/>
      <c r="J36" s="3"/>
      <c r="K36" s="3"/>
    </row>
    <row r="37" spans="1:11" ht="15" customHeight="1" x14ac:dyDescent="0.2">
      <c r="A37" s="30"/>
      <c r="B37" s="21"/>
      <c r="C37" s="21"/>
      <c r="D37" s="32"/>
      <c r="E37" s="74"/>
      <c r="F37" s="75"/>
      <c r="G37" s="71"/>
      <c r="H37" s="11"/>
      <c r="I37" s="3"/>
      <c r="J37" s="3"/>
      <c r="K37" s="3"/>
    </row>
    <row r="38" spans="1:11" ht="15" customHeight="1" x14ac:dyDescent="0.2">
      <c r="A38" s="23"/>
      <c r="B38" s="15"/>
      <c r="C38" s="393" t="s">
        <v>237</v>
      </c>
      <c r="D38" s="394"/>
      <c r="E38" s="72"/>
      <c r="F38" s="40">
        <f>SUM('PUBLIC-ONLY PROJECTS'!C50:C59)</f>
        <v>2268</v>
      </c>
      <c r="G38" s="28"/>
      <c r="H38" s="11"/>
      <c r="I38" s="3"/>
      <c r="J38" s="3"/>
      <c r="K38" s="3"/>
    </row>
    <row r="39" spans="1:11" ht="15" customHeight="1" x14ac:dyDescent="0.2">
      <c r="A39" s="30"/>
      <c r="B39" s="21"/>
      <c r="C39" s="395"/>
      <c r="D39" s="396"/>
      <c r="E39" s="74"/>
      <c r="F39" s="75"/>
      <c r="G39" s="71"/>
      <c r="H39" s="11"/>
      <c r="I39" s="3"/>
      <c r="J39" s="3"/>
      <c r="K39" s="3"/>
    </row>
    <row r="40" spans="1:11" ht="15" customHeight="1" x14ac:dyDescent="0.2">
      <c r="A40" s="23"/>
      <c r="B40" s="15"/>
      <c r="C40" s="16"/>
      <c r="D40" s="76"/>
      <c r="E40" s="72"/>
      <c r="F40" s="16"/>
      <c r="G40" s="28"/>
      <c r="H40" s="11"/>
      <c r="I40" s="3"/>
      <c r="J40" s="3"/>
      <c r="K40" s="3"/>
    </row>
    <row r="41" spans="1:11" ht="15" customHeight="1" x14ac:dyDescent="0.2">
      <c r="A41" s="30"/>
      <c r="B41" s="21"/>
      <c r="C41" s="21"/>
      <c r="D41" s="32"/>
      <c r="E41" s="74"/>
      <c r="F41" s="75"/>
      <c r="G41" s="71"/>
      <c r="H41" s="11"/>
      <c r="I41" s="3"/>
      <c r="J41" s="3"/>
      <c r="K41" s="3"/>
    </row>
    <row r="42" spans="1:11" ht="15" customHeight="1" x14ac:dyDescent="0.2">
      <c r="A42" s="23"/>
      <c r="B42" s="15"/>
      <c r="C42" s="393" t="s">
        <v>238</v>
      </c>
      <c r="D42" s="394"/>
      <c r="E42" s="72"/>
      <c r="F42" s="59">
        <f>SUM('PUBLIC-ONLY PROJECTS'!D50:D59)</f>
        <v>0</v>
      </c>
      <c r="G42" s="28"/>
      <c r="H42" s="11"/>
      <c r="I42" s="3"/>
      <c r="J42" s="3"/>
      <c r="K42" s="3"/>
    </row>
    <row r="43" spans="1:11" ht="15" customHeight="1" x14ac:dyDescent="0.2">
      <c r="A43" s="30"/>
      <c r="B43" s="6"/>
      <c r="C43" s="395"/>
      <c r="D43" s="396"/>
      <c r="E43" s="74"/>
      <c r="F43" s="6"/>
      <c r="G43" s="71"/>
      <c r="H43" s="11"/>
      <c r="I43" s="3"/>
      <c r="J43" s="3"/>
      <c r="K43" s="3"/>
    </row>
    <row r="44" spans="1:11" ht="15" customHeight="1" x14ac:dyDescent="0.2">
      <c r="A44" s="23"/>
      <c r="B44" s="15"/>
      <c r="C44" s="15"/>
      <c r="D44" s="24"/>
      <c r="E44" s="72"/>
      <c r="F44" s="69"/>
      <c r="G44" s="28"/>
      <c r="H44" s="11"/>
      <c r="I44" s="3"/>
      <c r="J44" s="3"/>
      <c r="K44" s="3"/>
    </row>
    <row r="45" spans="1:11" ht="15" customHeight="1" x14ac:dyDescent="0.2">
      <c r="A45" s="30"/>
      <c r="B45" s="21"/>
      <c r="C45" s="21"/>
      <c r="D45" s="32"/>
      <c r="E45" s="74"/>
      <c r="F45" s="75"/>
      <c r="G45" s="71"/>
      <c r="H45" s="11"/>
      <c r="I45" s="3"/>
      <c r="J45" s="3"/>
      <c r="K45" s="3"/>
    </row>
    <row r="46" spans="1:11" ht="15" customHeight="1" x14ac:dyDescent="0.2">
      <c r="A46" s="23"/>
      <c r="B46" s="15"/>
      <c r="C46" s="393" t="s">
        <v>239</v>
      </c>
      <c r="D46" s="394"/>
      <c r="E46" s="72"/>
      <c r="F46" s="59">
        <f>SUM('PUBLIC-ONLY PROJECTS'!E50:E59)</f>
        <v>0</v>
      </c>
      <c r="G46" s="28"/>
      <c r="H46" s="11"/>
      <c r="I46" s="3"/>
      <c r="J46" s="3"/>
      <c r="K46" s="3"/>
    </row>
    <row r="47" spans="1:11" ht="15" customHeight="1" x14ac:dyDescent="0.2">
      <c r="A47" s="30"/>
      <c r="B47" s="6"/>
      <c r="C47" s="395"/>
      <c r="D47" s="396"/>
      <c r="E47" s="74"/>
      <c r="F47" s="6"/>
      <c r="G47" s="32"/>
      <c r="H47" s="11"/>
      <c r="I47" s="3"/>
      <c r="J47" s="3"/>
      <c r="K47" s="3"/>
    </row>
    <row r="48" spans="1:11" ht="15" customHeight="1" x14ac:dyDescent="0.2">
      <c r="A48" s="23"/>
      <c r="B48" s="15"/>
      <c r="C48" s="15"/>
      <c r="D48" s="24"/>
      <c r="E48" s="72"/>
      <c r="F48" s="69"/>
      <c r="G48" s="28"/>
      <c r="H48" s="11"/>
      <c r="I48" s="3"/>
      <c r="J48" s="3"/>
      <c r="K48" s="3"/>
    </row>
    <row r="49" spans="1:11" ht="15" customHeight="1" x14ac:dyDescent="0.2">
      <c r="A49" s="88"/>
      <c r="B49" s="21"/>
      <c r="C49" s="21"/>
      <c r="D49" s="32"/>
      <c r="E49" s="74"/>
      <c r="F49" s="75"/>
      <c r="G49" s="32"/>
      <c r="H49" s="11"/>
      <c r="I49" s="3"/>
      <c r="J49" s="3"/>
      <c r="K49" s="3"/>
    </row>
    <row r="50" spans="1:11" ht="15" customHeight="1" x14ac:dyDescent="0.2">
      <c r="A50" s="23"/>
      <c r="B50" s="15"/>
      <c r="C50" s="393" t="s">
        <v>240</v>
      </c>
      <c r="D50" s="394"/>
      <c r="E50" s="72"/>
      <c r="F50" s="59">
        <f>SUM('PUBLIC-ONLY PROJECTS'!F50:F59)</f>
        <v>0</v>
      </c>
      <c r="G50" s="28"/>
      <c r="H50" s="11"/>
      <c r="I50" s="3"/>
      <c r="J50" s="3"/>
      <c r="K50" s="3"/>
    </row>
    <row r="51" spans="1:11" ht="15" customHeight="1" x14ac:dyDescent="0.2">
      <c r="A51" s="88"/>
      <c r="B51" s="6"/>
      <c r="C51" s="395"/>
      <c r="D51" s="396"/>
      <c r="E51" s="74"/>
      <c r="F51" s="6"/>
      <c r="G51" s="32"/>
      <c r="H51" s="11"/>
      <c r="I51" s="3"/>
      <c r="J51" s="3"/>
      <c r="K51" s="3"/>
    </row>
    <row r="52" spans="1:11" ht="14.25" customHeight="1" x14ac:dyDescent="0.2">
      <c r="A52" s="23"/>
      <c r="B52" s="15"/>
      <c r="C52" s="15"/>
      <c r="D52" s="24"/>
      <c r="E52" s="26"/>
      <c r="F52" s="69"/>
      <c r="G52" s="28"/>
      <c r="H52" s="11"/>
      <c r="I52" s="3"/>
      <c r="J52" s="3"/>
      <c r="K52" s="3"/>
    </row>
    <row r="53" spans="1:11" ht="12.75" customHeight="1" x14ac:dyDescent="0.2">
      <c r="A53" s="30"/>
      <c r="B53" s="21"/>
      <c r="C53" s="21"/>
      <c r="D53" s="32"/>
      <c r="E53" s="30"/>
      <c r="F53" s="94"/>
      <c r="G53" s="32"/>
      <c r="H53" s="11"/>
      <c r="I53" s="3"/>
      <c r="J53" s="3"/>
      <c r="K53" s="3"/>
    </row>
    <row r="54" spans="1:11" ht="15.95" customHeight="1" x14ac:dyDescent="0.2">
      <c r="A54" s="23"/>
      <c r="B54" s="15"/>
      <c r="C54" s="393" t="s">
        <v>241</v>
      </c>
      <c r="D54" s="394"/>
      <c r="E54" s="81"/>
      <c r="F54" s="59">
        <f>SUM('PUBLIC-ONLY PROJECTS'!G50:G59)</f>
        <v>0</v>
      </c>
      <c r="G54" s="28"/>
      <c r="H54" s="11"/>
      <c r="I54" s="3"/>
      <c r="J54" s="3"/>
      <c r="K54" s="3"/>
    </row>
    <row r="55" spans="1:11" ht="15.95" customHeight="1" x14ac:dyDescent="0.2">
      <c r="A55" s="30"/>
      <c r="B55" s="6"/>
      <c r="C55" s="395"/>
      <c r="D55" s="396"/>
      <c r="E55" s="33"/>
      <c r="F55" s="6"/>
      <c r="G55" s="32"/>
      <c r="H55" s="11"/>
      <c r="I55" s="3"/>
      <c r="J55" s="3"/>
      <c r="K55" s="3"/>
    </row>
    <row r="56" spans="1:11" ht="12.75" customHeight="1" x14ac:dyDescent="0.2">
      <c r="A56" s="16"/>
      <c r="B56" s="15"/>
      <c r="C56" s="15"/>
      <c r="D56" s="15"/>
      <c r="E56" s="15"/>
      <c r="F56" s="96"/>
      <c r="G56" s="15"/>
      <c r="H56" s="3"/>
      <c r="I56" s="3"/>
      <c r="J56" s="3"/>
      <c r="K56" s="3"/>
    </row>
    <row r="57" spans="1:11" ht="12.75" customHeight="1" x14ac:dyDescent="0.2">
      <c r="A57" s="3"/>
      <c r="B57" s="175"/>
      <c r="C57" s="175"/>
      <c r="D57" s="175"/>
      <c r="E57" s="175"/>
      <c r="F57" s="175"/>
      <c r="G57" s="175"/>
      <c r="H57" s="3"/>
      <c r="I57" s="3"/>
      <c r="J57" s="3"/>
      <c r="K57" s="3"/>
    </row>
    <row r="58" spans="1:11" ht="12.75" customHeight="1" x14ac:dyDescent="0.2">
      <c r="A58" s="3"/>
      <c r="B58" s="397" t="s">
        <v>242</v>
      </c>
      <c r="C58" s="398"/>
      <c r="D58" s="398"/>
      <c r="E58" s="398"/>
      <c r="F58" s="398"/>
      <c r="G58" s="399"/>
      <c r="H58" s="3"/>
      <c r="I58" s="3"/>
      <c r="J58" s="3"/>
      <c r="K58" s="3"/>
    </row>
    <row r="59" spans="1:11" ht="12.75" customHeight="1" x14ac:dyDescent="0.2">
      <c r="A59" s="3"/>
      <c r="B59" s="400"/>
      <c r="C59" s="401"/>
      <c r="D59" s="401"/>
      <c r="E59" s="401"/>
      <c r="F59" s="401"/>
      <c r="G59" s="402"/>
      <c r="H59" s="3"/>
      <c r="I59" s="3"/>
      <c r="J59" s="3"/>
      <c r="K59" s="3"/>
    </row>
    <row r="60" spans="1:11" ht="12.75" customHeight="1" x14ac:dyDescent="0.2">
      <c r="A60" s="3"/>
      <c r="B60" s="3"/>
      <c r="C60" s="3"/>
      <c r="D60" s="17"/>
      <c r="E60" s="176"/>
      <c r="F60" s="154">
        <f>SUM(((((F38+F42)+F46)+F50)+F54))</f>
        <v>2268</v>
      </c>
      <c r="G60" s="101"/>
      <c r="H60" s="11"/>
      <c r="I60" s="3"/>
      <c r="J60" s="3"/>
      <c r="K60" s="3"/>
    </row>
    <row r="61" spans="1:11" ht="12.75" customHeight="1" x14ac:dyDescent="0.2">
      <c r="A61" s="3"/>
      <c r="B61" s="3"/>
      <c r="C61" s="3"/>
      <c r="D61" s="46"/>
      <c r="E61" s="30"/>
      <c r="F61" s="94"/>
      <c r="G61" s="32"/>
      <c r="H61" s="11"/>
      <c r="I61" s="3"/>
      <c r="J61" s="3"/>
      <c r="K61" s="3"/>
    </row>
    <row r="62" spans="1:11" ht="12.75" customHeight="1" x14ac:dyDescent="0.2">
      <c r="A62" s="3"/>
      <c r="B62" s="3"/>
      <c r="C62" s="3"/>
      <c r="D62" s="3"/>
      <c r="E62" s="16"/>
      <c r="F62" s="60"/>
      <c r="G62" s="16"/>
      <c r="H62" s="3"/>
      <c r="I62" s="3"/>
      <c r="J62" s="3"/>
      <c r="K62" s="3"/>
    </row>
    <row r="63" spans="1:11" ht="20.100000000000001" customHeight="1" x14ac:dyDescent="0.2">
      <c r="A63" s="3"/>
      <c r="B63" s="3"/>
      <c r="C63" s="3"/>
      <c r="D63" s="3"/>
      <c r="E63" s="391" t="s">
        <v>243</v>
      </c>
      <c r="F63" s="391"/>
      <c r="G63" s="391"/>
      <c r="H63" s="3"/>
      <c r="I63" s="3"/>
      <c r="J63" s="3"/>
      <c r="K63" s="3"/>
    </row>
    <row r="64" spans="1:11" ht="20.100000000000001" customHeight="1" x14ac:dyDescent="0.2">
      <c r="A64" s="3"/>
      <c r="B64" s="3"/>
      <c r="C64" s="3"/>
      <c r="D64" s="3"/>
      <c r="E64" s="391"/>
      <c r="F64" s="391"/>
      <c r="G64" s="391"/>
      <c r="H64" s="3"/>
      <c r="I64" s="3"/>
      <c r="J64" s="3"/>
      <c r="K64" s="3"/>
    </row>
    <row r="65" spans="1:11" ht="20.100000000000001" customHeight="1" x14ac:dyDescent="0.2">
      <c r="A65" s="3"/>
      <c r="B65" s="3"/>
      <c r="C65" s="3"/>
      <c r="D65" s="3"/>
      <c r="E65" s="392"/>
      <c r="F65" s="392"/>
      <c r="G65" s="392"/>
      <c r="H65" s="3"/>
      <c r="I65" s="3"/>
      <c r="J65" s="3"/>
      <c r="K65" s="3"/>
    </row>
    <row r="66" spans="1:11" ht="12.75" customHeight="1" x14ac:dyDescent="0.2">
      <c r="A66" s="3"/>
      <c r="B66" s="3"/>
      <c r="C66" s="3"/>
      <c r="D66" s="17"/>
      <c r="E66" s="26"/>
      <c r="F66" s="59">
        <f>SUM(((F26+F32)+F60))</f>
        <v>126766</v>
      </c>
      <c r="G66" s="28"/>
      <c r="H66" s="11"/>
      <c r="I66" s="3"/>
      <c r="J66" s="3"/>
      <c r="K66" s="3"/>
    </row>
    <row r="67" spans="1:11" ht="12.75" customHeight="1" x14ac:dyDescent="0.2">
      <c r="A67" s="3"/>
      <c r="B67" s="3"/>
      <c r="C67" s="3"/>
      <c r="D67" s="17"/>
      <c r="E67" s="65"/>
      <c r="F67" s="21"/>
      <c r="G67" s="32"/>
      <c r="H67" s="11"/>
      <c r="I67" s="3"/>
      <c r="J67" s="3"/>
      <c r="K67" s="3"/>
    </row>
    <row r="68" spans="1:11" ht="12.75" customHeight="1" x14ac:dyDescent="0.2">
      <c r="A68" s="3"/>
      <c r="B68" s="3"/>
      <c r="C68" s="3"/>
      <c r="D68" s="3"/>
      <c r="E68" s="16"/>
      <c r="F68" s="60"/>
      <c r="G68" s="16"/>
      <c r="H68" s="3"/>
      <c r="I68" s="3"/>
      <c r="J68" s="3"/>
      <c r="K68" s="3"/>
    </row>
    <row r="69" spans="1:11" ht="45" customHeight="1" x14ac:dyDescent="0.25">
      <c r="A69" s="2"/>
      <c r="B69" s="3"/>
      <c r="C69" s="3"/>
      <c r="D69" s="182"/>
      <c r="E69" s="181"/>
      <c r="F69" s="183" t="s">
        <v>244</v>
      </c>
      <c r="G69" s="181"/>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7"/>
      <c r="E71" s="429" t="s">
        <v>154</v>
      </c>
      <c r="F71" s="430"/>
      <c r="G71" s="430"/>
      <c r="H71" s="11"/>
      <c r="I71" s="3"/>
      <c r="J71" s="3"/>
      <c r="K71" s="3"/>
    </row>
    <row r="72" spans="1:11" ht="12.75" customHeight="1" x14ac:dyDescent="0.2">
      <c r="A72" s="3"/>
      <c r="B72" s="3"/>
      <c r="C72" s="3"/>
      <c r="D72" s="3"/>
      <c r="E72" s="16"/>
      <c r="F72" s="16"/>
      <c r="G72" s="16"/>
      <c r="H72" s="3"/>
      <c r="I72" s="3"/>
      <c r="J72" s="3"/>
      <c r="K72" s="3"/>
    </row>
    <row r="73" spans="1:11" ht="15" customHeight="1" x14ac:dyDescent="0.2">
      <c r="A73" s="422" t="s">
        <v>155</v>
      </c>
      <c r="B73" s="229"/>
      <c r="C73" s="229"/>
      <c r="D73" s="229"/>
      <c r="E73" s="229"/>
      <c r="F73" s="229"/>
      <c r="G73" s="229"/>
      <c r="H73" s="3"/>
      <c r="I73" s="3"/>
      <c r="J73" s="3"/>
      <c r="K73" s="3"/>
    </row>
    <row r="74" spans="1:11" ht="12.75" customHeight="1" x14ac:dyDescent="0.2">
      <c r="A74" s="3"/>
      <c r="B74" s="3"/>
      <c r="C74" s="3"/>
      <c r="D74" s="17"/>
      <c r="E74" s="26"/>
      <c r="F74" s="69">
        <f>'Other data collection'!G4</f>
        <v>3</v>
      </c>
      <c r="G74" s="28"/>
      <c r="H74" s="11"/>
      <c r="I74" s="3"/>
      <c r="J74" s="3"/>
      <c r="K74" s="3"/>
    </row>
    <row r="75" spans="1:11" ht="12.75" customHeight="1" x14ac:dyDescent="0.2">
      <c r="A75" s="3"/>
      <c r="B75" s="3"/>
      <c r="C75" s="3"/>
      <c r="D75" s="17"/>
      <c r="E75" s="30"/>
      <c r="F75" s="21"/>
      <c r="G75" s="32"/>
      <c r="H75" s="11"/>
      <c r="I75" s="3"/>
      <c r="J75" s="3"/>
      <c r="K75" s="3"/>
    </row>
    <row r="76" spans="1:11" ht="15" customHeight="1" x14ac:dyDescent="0.2">
      <c r="A76" s="3"/>
      <c r="B76" s="422" t="s">
        <v>156</v>
      </c>
      <c r="C76" s="229"/>
      <c r="D76" s="229"/>
      <c r="E76" s="229"/>
      <c r="F76" s="229"/>
      <c r="G76" s="229"/>
      <c r="H76" s="3"/>
      <c r="I76" s="3"/>
      <c r="J76" s="3"/>
      <c r="K76" s="3"/>
    </row>
    <row r="77" spans="1:11" ht="15.75" customHeight="1" x14ac:dyDescent="0.25">
      <c r="A77" s="3"/>
      <c r="B77" s="3"/>
      <c r="C77" s="3"/>
      <c r="D77" s="17"/>
      <c r="E77" s="98"/>
      <c r="F77" s="69">
        <f>'Other data collection'!G5</f>
        <v>0</v>
      </c>
      <c r="G77" s="28"/>
      <c r="H77" s="11"/>
      <c r="I77" s="3"/>
      <c r="J77" s="3"/>
      <c r="K77" s="3"/>
    </row>
    <row r="78" spans="1:11" ht="12.75" customHeight="1" x14ac:dyDescent="0.2">
      <c r="A78" s="3"/>
      <c r="B78" s="3"/>
      <c r="C78" s="3"/>
      <c r="D78" s="17"/>
      <c r="E78" s="30"/>
      <c r="F78" s="21"/>
      <c r="G78" s="32"/>
      <c r="H78" s="11"/>
      <c r="I78" s="3"/>
      <c r="J78" s="3"/>
      <c r="K78" s="3"/>
    </row>
    <row r="79" spans="1:11" ht="15" customHeight="1" x14ac:dyDescent="0.2">
      <c r="A79" s="3"/>
      <c r="B79" s="3"/>
      <c r="C79" s="422" t="s">
        <v>157</v>
      </c>
      <c r="D79" s="229"/>
      <c r="E79" s="229"/>
      <c r="F79" s="229"/>
      <c r="G79" s="229"/>
      <c r="H79" s="3"/>
      <c r="I79" s="3"/>
      <c r="J79" s="3"/>
      <c r="K79" s="3"/>
    </row>
    <row r="80" spans="1:11" ht="12.75" customHeight="1" x14ac:dyDescent="0.2">
      <c r="A80" s="3"/>
      <c r="B80" s="3"/>
      <c r="C80" s="3"/>
      <c r="D80" s="17"/>
      <c r="E80" s="26"/>
      <c r="F80" s="69">
        <f>'Other data collection'!G6</f>
        <v>-18</v>
      </c>
      <c r="G80" s="28"/>
      <c r="H80" s="11"/>
      <c r="I80" s="3"/>
      <c r="J80" s="3"/>
      <c r="K80" s="3"/>
    </row>
    <row r="81" spans="1:11" ht="12.75" customHeight="1" x14ac:dyDescent="0.2">
      <c r="A81" s="3"/>
      <c r="B81" s="3"/>
      <c r="C81" s="3"/>
      <c r="D81" s="17"/>
      <c r="E81" s="30"/>
      <c r="F81" s="21"/>
      <c r="G81" s="32"/>
      <c r="H81" s="11"/>
      <c r="I81" s="3"/>
      <c r="J81" s="3"/>
      <c r="K81" s="3"/>
    </row>
    <row r="82" spans="1:11" ht="15" customHeight="1" x14ac:dyDescent="0.2">
      <c r="A82" s="3"/>
      <c r="B82" s="3"/>
      <c r="C82" s="3"/>
      <c r="D82" s="422" t="s">
        <v>158</v>
      </c>
      <c r="E82" s="229"/>
      <c r="F82" s="229"/>
      <c r="G82" s="229"/>
      <c r="H82" s="3"/>
      <c r="I82" s="3"/>
      <c r="J82" s="3"/>
      <c r="K82" s="3"/>
    </row>
    <row r="83" spans="1:11" ht="12.75" customHeight="1" x14ac:dyDescent="0.2">
      <c r="A83" s="3"/>
      <c r="B83" s="3"/>
      <c r="C83" s="3"/>
      <c r="D83" s="17"/>
      <c r="E83" s="26"/>
      <c r="F83" s="69">
        <f>'Other data collection'!G7</f>
        <v>424</v>
      </c>
      <c r="G83" s="28"/>
      <c r="H83" s="11"/>
      <c r="I83" s="3"/>
      <c r="J83" s="3"/>
      <c r="K83" s="3"/>
    </row>
    <row r="84" spans="1:11" ht="12.75" customHeight="1" x14ac:dyDescent="0.2">
      <c r="A84" s="3"/>
      <c r="B84" s="3"/>
      <c r="C84" s="3"/>
      <c r="D84" s="17"/>
      <c r="E84" s="30"/>
      <c r="F84" s="21"/>
      <c r="G84" s="32"/>
      <c r="H84" s="11"/>
      <c r="I84" s="3"/>
      <c r="J84" s="3"/>
      <c r="K84" s="3"/>
    </row>
    <row r="85" spans="1:11" ht="15" customHeight="1" x14ac:dyDescent="0.2">
      <c r="A85" s="3"/>
      <c r="B85" s="422" t="s">
        <v>150</v>
      </c>
      <c r="C85" s="229"/>
      <c r="D85" s="229"/>
      <c r="E85" s="229"/>
      <c r="F85" s="229"/>
      <c r="G85" s="229"/>
      <c r="H85" s="3"/>
      <c r="I85" s="3"/>
      <c r="J85" s="3"/>
      <c r="K85" s="3"/>
    </row>
    <row r="86" spans="1:11" ht="15" customHeight="1" x14ac:dyDescent="0.25">
      <c r="A86" s="3"/>
      <c r="B86" s="3"/>
      <c r="C86" s="3"/>
      <c r="D86" s="125"/>
      <c r="E86" s="148"/>
      <c r="F86" s="149">
        <f>'Other data collection'!G8</f>
        <v>1</v>
      </c>
      <c r="G86" s="150"/>
      <c r="H86" s="11"/>
      <c r="I86" s="3"/>
      <c r="J86" s="3"/>
      <c r="K86" s="3"/>
    </row>
    <row r="87" spans="1:11" ht="12.75" customHeight="1" x14ac:dyDescent="0.2">
      <c r="A87" s="3"/>
      <c r="B87" s="3"/>
      <c r="C87" s="3"/>
      <c r="D87" s="125"/>
      <c r="E87" s="151"/>
      <c r="F87" s="152"/>
      <c r="G87" s="153"/>
      <c r="H87" s="11"/>
      <c r="I87" s="3"/>
      <c r="J87" s="3"/>
      <c r="K87" s="3"/>
    </row>
    <row r="88" spans="1:11" ht="15" customHeight="1" x14ac:dyDescent="0.2">
      <c r="A88" s="3"/>
      <c r="B88" s="3"/>
      <c r="C88" s="422" t="s">
        <v>159</v>
      </c>
      <c r="D88" s="229"/>
      <c r="E88" s="229"/>
      <c r="F88" s="229"/>
      <c r="G88" s="229"/>
      <c r="H88" s="3"/>
      <c r="I88" s="3"/>
      <c r="J88" s="3"/>
      <c r="K88" s="3"/>
    </row>
    <row r="89" spans="1:11" ht="15" customHeight="1" x14ac:dyDescent="0.25">
      <c r="A89" s="3"/>
      <c r="B89" s="3"/>
      <c r="C89" s="3"/>
      <c r="D89" s="125"/>
      <c r="E89" s="148"/>
      <c r="F89" s="149">
        <f>'Other data collection'!G9</f>
        <v>1</v>
      </c>
      <c r="G89" s="150"/>
      <c r="H89" s="11"/>
      <c r="I89" s="3"/>
      <c r="J89" s="3"/>
      <c r="K89" s="3"/>
    </row>
    <row r="90" spans="1:11" ht="12.75" customHeight="1" x14ac:dyDescent="0.2">
      <c r="A90" s="3"/>
      <c r="B90" s="3"/>
      <c r="C90" s="3"/>
      <c r="D90" s="125"/>
      <c r="E90" s="151"/>
      <c r="F90" s="152"/>
      <c r="G90" s="153"/>
      <c r="H90" s="11"/>
      <c r="I90" s="3"/>
      <c r="J90" s="3"/>
      <c r="K90" s="3"/>
    </row>
  </sheetData>
  <sheetProtection algorithmName="SHA-512" hashValue="VvFlnqfn24W7TeNPJsrh2OjKLX24lTJuE+xsj4tw6Tcn8MCG/UBojL7bwkNZaFKQbpnhqJmDrS/CMjQdkgTqrw==" saltValue="dXl6Fjxc+dqhDOcjysRENA==" spinCount="100000" sheet="1" objects="1" scenarios="1"/>
  <mergeCells count="31">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 ref="B36:D36"/>
    <mergeCell ref="C38:D39"/>
    <mergeCell ref="C42:D43"/>
    <mergeCell ref="D2:F2"/>
    <mergeCell ref="E5:G5"/>
    <mergeCell ref="B21:D21"/>
    <mergeCell ref="A19:D20"/>
    <mergeCell ref="E29:G29"/>
    <mergeCell ref="B30:D30"/>
    <mergeCell ref="E35:G35"/>
    <mergeCell ref="E63:G65"/>
    <mergeCell ref="C46:D47"/>
    <mergeCell ref="C50:D51"/>
    <mergeCell ref="C54:D55"/>
    <mergeCell ref="B58:G59"/>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59" sqref="F59"/>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4</v>
      </c>
      <c r="C1" s="3"/>
      <c r="D1" s="3"/>
      <c r="E1" s="3"/>
      <c r="F1" s="3"/>
      <c r="G1" s="3"/>
      <c r="H1" s="6"/>
      <c r="I1" s="7" t="str">
        <f>'PRIVATE SECTOR REINVESTMENT'!B1</f>
        <v>MINEOLA</v>
      </c>
      <c r="J1" s="6"/>
      <c r="K1" s="3"/>
      <c r="L1" s="3"/>
      <c r="M1" s="3"/>
      <c r="N1" s="8" t="s">
        <v>31</v>
      </c>
    </row>
    <row r="2" spans="1:14" ht="15.75" customHeight="1" x14ac:dyDescent="0.25">
      <c r="A2" s="9" t="s">
        <v>32</v>
      </c>
      <c r="B2" s="3"/>
      <c r="C2" s="3"/>
      <c r="D2" s="405" t="s">
        <v>33</v>
      </c>
      <c r="E2" s="440"/>
      <c r="F2" s="440"/>
      <c r="G2" s="3"/>
      <c r="H2" s="14" t="s">
        <v>34</v>
      </c>
      <c r="I2" s="15"/>
      <c r="J2" s="15"/>
      <c r="K2" s="3"/>
      <c r="L2" s="3"/>
      <c r="M2" s="3"/>
      <c r="N2" s="8" t="s">
        <v>35</v>
      </c>
    </row>
    <row r="3" spans="1:14" ht="14.25" customHeight="1" x14ac:dyDescent="0.25">
      <c r="A3" s="9" t="s">
        <v>248</v>
      </c>
      <c r="B3" s="3"/>
      <c r="C3" s="3"/>
      <c r="D3" s="16"/>
      <c r="E3" s="16"/>
      <c r="F3" s="16"/>
      <c r="G3" s="3"/>
      <c r="H3" s="3"/>
      <c r="I3" s="3"/>
      <c r="J3" s="3"/>
      <c r="K3" s="3"/>
      <c r="L3" s="3"/>
      <c r="M3" s="3"/>
      <c r="N3" s="167" t="s">
        <v>246</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07" t="s">
        <v>36</v>
      </c>
      <c r="F5" s="408"/>
      <c r="G5" s="409"/>
    </row>
    <row r="6" spans="1:14" ht="14.25" customHeight="1" x14ac:dyDescent="0.2">
      <c r="A6" s="6"/>
      <c r="B6" s="6"/>
      <c r="C6" s="6"/>
      <c r="D6" s="6"/>
      <c r="E6" s="423" t="s">
        <v>227</v>
      </c>
      <c r="F6" s="424"/>
      <c r="G6" s="425"/>
    </row>
    <row r="7" spans="1:14" ht="12.75" customHeight="1" x14ac:dyDescent="0.2">
      <c r="A7" s="23"/>
      <c r="B7" s="403" t="s">
        <v>225</v>
      </c>
      <c r="C7" s="403"/>
      <c r="D7" s="404"/>
      <c r="E7" s="176"/>
      <c r="F7" s="177">
        <f>SUM('PRIVATE SECTOR REINVESTMENT'!C65:C74)</f>
        <v>3</v>
      </c>
      <c r="G7" s="101"/>
    </row>
    <row r="8" spans="1:14" ht="15" customHeight="1" x14ac:dyDescent="0.2">
      <c r="A8" s="30"/>
      <c r="B8" s="6"/>
      <c r="C8" s="6"/>
      <c r="D8" s="32"/>
      <c r="E8" s="33"/>
      <c r="F8" s="6"/>
      <c r="G8" s="32"/>
    </row>
    <row r="9" spans="1:14" ht="12.75" customHeight="1" x14ac:dyDescent="0.2">
      <c r="A9" s="35"/>
      <c r="B9" s="403" t="s">
        <v>226</v>
      </c>
      <c r="C9" s="403"/>
      <c r="D9" s="404"/>
      <c r="E9" s="26"/>
      <c r="F9" s="40">
        <f>SUM('PRIVATE SECTOR REINVESTMENT'!D65:D74)</f>
        <v>62600</v>
      </c>
      <c r="G9" s="28"/>
    </row>
    <row r="10" spans="1:14" ht="12.75" customHeight="1" x14ac:dyDescent="0.2">
      <c r="A10" s="30"/>
      <c r="B10" s="21"/>
      <c r="C10" s="21"/>
      <c r="D10" s="32"/>
      <c r="E10" s="30"/>
      <c r="F10" s="21"/>
      <c r="G10" s="32"/>
    </row>
    <row r="11" spans="1:14" ht="15" customHeight="1" x14ac:dyDescent="0.2">
      <c r="A11" s="16"/>
      <c r="B11" s="16"/>
      <c r="C11" s="16"/>
      <c r="D11" s="16"/>
      <c r="E11" s="16"/>
      <c r="F11" s="16"/>
      <c r="G11" s="16"/>
    </row>
    <row r="12" spans="1:14" ht="14.25" customHeight="1" x14ac:dyDescent="0.2">
      <c r="A12" s="6"/>
      <c r="B12" s="6"/>
      <c r="C12" s="6"/>
      <c r="D12" s="6"/>
      <c r="E12" s="426" t="s">
        <v>230</v>
      </c>
      <c r="F12" s="427"/>
      <c r="G12" s="428"/>
    </row>
    <row r="13" spans="1:14" ht="12.75" customHeight="1" x14ac:dyDescent="0.2">
      <c r="A13" s="433" t="s">
        <v>228</v>
      </c>
      <c r="B13" s="434"/>
      <c r="C13" s="434"/>
      <c r="D13" s="435"/>
      <c r="E13" s="176"/>
      <c r="F13" s="177">
        <f>SUM('PRIVATE SECTOR REINVESTMENT'!E65:E74)</f>
        <v>0</v>
      </c>
      <c r="G13" s="101"/>
    </row>
    <row r="14" spans="1:14" ht="15" customHeight="1" x14ac:dyDescent="0.2">
      <c r="A14" s="30"/>
      <c r="B14" s="6"/>
      <c r="C14" s="6"/>
      <c r="D14" s="32"/>
      <c r="E14" s="33"/>
      <c r="F14" s="6"/>
      <c r="G14" s="32"/>
    </row>
    <row r="15" spans="1:14" ht="12.75" customHeight="1" x14ac:dyDescent="0.2">
      <c r="A15" s="436" t="s">
        <v>229</v>
      </c>
      <c r="B15" s="403"/>
      <c r="C15" s="403"/>
      <c r="D15" s="404"/>
      <c r="E15" s="26"/>
      <c r="F15" s="40">
        <f>SUM('PRIVATE SECTOR REINVESTMENT'!F65:F74)</f>
        <v>0</v>
      </c>
      <c r="G15" s="28"/>
    </row>
    <row r="16" spans="1:14" ht="12.75" customHeight="1" x14ac:dyDescent="0.2">
      <c r="A16" s="30"/>
      <c r="B16" s="21"/>
      <c r="C16" s="21"/>
      <c r="D16" s="32"/>
      <c r="E16" s="30"/>
      <c r="F16" s="21"/>
      <c r="G16" s="32"/>
    </row>
    <row r="17" spans="1:7" ht="15" customHeight="1" x14ac:dyDescent="0.2">
      <c r="A17" s="16"/>
      <c r="B17" s="16"/>
      <c r="C17" s="16"/>
      <c r="D17" s="16"/>
      <c r="E17" s="16"/>
      <c r="F17" s="16"/>
      <c r="G17" s="16"/>
    </row>
    <row r="18" spans="1:7" ht="14.25" customHeight="1" x14ac:dyDescent="0.2">
      <c r="A18" s="6"/>
      <c r="B18" s="6"/>
      <c r="C18" s="6"/>
      <c r="D18" s="6"/>
      <c r="E18" s="426" t="s">
        <v>232</v>
      </c>
      <c r="F18" s="427"/>
      <c r="G18" s="428"/>
    </row>
    <row r="19" spans="1:7" ht="12.75" customHeight="1" x14ac:dyDescent="0.2">
      <c r="A19" s="410" t="s">
        <v>252</v>
      </c>
      <c r="B19" s="411"/>
      <c r="C19" s="411"/>
      <c r="D19" s="412"/>
      <c r="E19" s="176"/>
      <c r="F19" s="177">
        <f>SUM('PRIVATE SECTOR REINVESTMENT'!G65:G74)</f>
        <v>0</v>
      </c>
      <c r="G19" s="101"/>
    </row>
    <row r="20" spans="1:7" ht="15" customHeight="1" x14ac:dyDescent="0.2">
      <c r="A20" s="413"/>
      <c r="B20" s="414"/>
      <c r="C20" s="414"/>
      <c r="D20" s="415"/>
      <c r="E20" s="33"/>
      <c r="F20" s="10"/>
      <c r="G20" s="32"/>
    </row>
    <row r="21" spans="1:7" ht="12.75" customHeight="1" x14ac:dyDescent="0.2">
      <c r="A21" s="35"/>
      <c r="B21" s="403" t="s">
        <v>231</v>
      </c>
      <c r="C21" s="403"/>
      <c r="D21" s="404"/>
      <c r="E21" s="26"/>
      <c r="F21" s="40">
        <f>SUM('PRIVATE SECTOR REINVESTMENT'!H65:H74)</f>
        <v>315000</v>
      </c>
      <c r="G21" s="28"/>
    </row>
    <row r="22" spans="1:7" ht="12.75" customHeight="1" x14ac:dyDescent="0.2">
      <c r="A22" s="30"/>
      <c r="B22" s="21"/>
      <c r="C22" s="21"/>
      <c r="D22" s="32"/>
      <c r="E22" s="30"/>
      <c r="F22" s="21"/>
      <c r="G22" s="32"/>
    </row>
    <row r="23" spans="1:7" ht="12.75" customHeight="1" x14ac:dyDescent="0.2">
      <c r="A23" s="16"/>
      <c r="B23" s="16"/>
      <c r="C23" s="16"/>
      <c r="D23" s="16"/>
      <c r="E23" s="16"/>
      <c r="F23" s="16"/>
      <c r="G23" s="16"/>
    </row>
    <row r="24" spans="1:7" ht="12.75" customHeight="1" x14ac:dyDescent="0.25">
      <c r="A24" s="3"/>
      <c r="B24" s="431" t="s">
        <v>245</v>
      </c>
      <c r="C24" s="432"/>
      <c r="D24" s="432"/>
      <c r="E24" s="432"/>
      <c r="F24" s="432"/>
      <c r="G24" s="432"/>
    </row>
    <row r="25" spans="1:7" ht="12.75" customHeight="1" x14ac:dyDescent="0.2">
      <c r="A25" s="3"/>
      <c r="B25" s="3"/>
      <c r="C25" s="3"/>
      <c r="D25" s="3"/>
      <c r="E25" s="6"/>
      <c r="F25" s="6"/>
      <c r="G25" s="6"/>
    </row>
    <row r="26" spans="1:7" ht="12.75" customHeight="1" x14ac:dyDescent="0.2">
      <c r="A26" s="3"/>
      <c r="B26" s="3"/>
      <c r="C26" s="3"/>
      <c r="D26" s="17"/>
      <c r="E26" s="26"/>
      <c r="F26" s="40">
        <f>SUM(((F9+F15)+F21))</f>
        <v>377600</v>
      </c>
      <c r="G26" s="28"/>
    </row>
    <row r="27" spans="1:7" ht="12.75" customHeight="1" x14ac:dyDescent="0.2">
      <c r="A27" s="3"/>
      <c r="B27" s="3"/>
      <c r="C27" s="3"/>
      <c r="D27" s="17"/>
      <c r="E27" s="61"/>
      <c r="F27" s="21"/>
      <c r="G27" s="68"/>
    </row>
    <row r="28" spans="1:7" ht="12.75" customHeight="1" x14ac:dyDescent="0.2">
      <c r="A28" s="3"/>
      <c r="B28" s="3"/>
      <c r="C28" s="3"/>
      <c r="D28" s="3"/>
      <c r="E28" s="3"/>
      <c r="F28" s="3"/>
      <c r="G28" s="3"/>
    </row>
    <row r="29" spans="1:7" ht="15.75" customHeight="1" x14ac:dyDescent="0.25">
      <c r="A29" s="6"/>
      <c r="B29" s="178"/>
      <c r="E29" s="416" t="s">
        <v>233</v>
      </c>
      <c r="F29" s="417"/>
      <c r="G29" s="418"/>
    </row>
    <row r="30" spans="1:7" ht="14.25" customHeight="1" x14ac:dyDescent="0.2">
      <c r="A30" s="23"/>
      <c r="B30" s="403" t="s">
        <v>234</v>
      </c>
      <c r="C30" s="403"/>
      <c r="D30" s="404"/>
      <c r="E30" s="176"/>
      <c r="F30" s="179">
        <f>SUM('PUBLIC &amp; PRIVATE PARTNERSHIPS'!E32:E51)</f>
        <v>5</v>
      </c>
      <c r="G30" s="101"/>
    </row>
    <row r="31" spans="1:7" ht="12.75" customHeight="1" x14ac:dyDescent="0.2">
      <c r="A31" s="30"/>
      <c r="B31" s="6"/>
      <c r="C31" s="6"/>
      <c r="D31" s="32"/>
      <c r="E31" s="33"/>
      <c r="F31" s="6"/>
      <c r="G31" s="32"/>
    </row>
    <row r="32" spans="1:7" ht="15" customHeight="1" x14ac:dyDescent="0.2">
      <c r="A32" s="35"/>
      <c r="B32" s="403" t="s">
        <v>235</v>
      </c>
      <c r="C32" s="403"/>
      <c r="D32" s="404"/>
      <c r="E32" s="26"/>
      <c r="F32" s="59">
        <f>SUM('PUBLIC &amp; PRIVATE PARTNERSHIPS'!F32:F51)</f>
        <v>64805.509999999995</v>
      </c>
      <c r="G32" s="28"/>
    </row>
    <row r="33" spans="1:7" ht="12.75" customHeight="1" x14ac:dyDescent="0.2">
      <c r="A33" s="30"/>
      <c r="B33" s="21"/>
      <c r="C33" s="21"/>
      <c r="D33" s="32"/>
      <c r="E33" s="30"/>
      <c r="F33" s="21"/>
      <c r="G33" s="32"/>
    </row>
    <row r="34" spans="1:7" ht="12.75" customHeight="1" x14ac:dyDescent="0.2">
      <c r="A34" s="16"/>
      <c r="B34" s="16"/>
      <c r="C34" s="16"/>
      <c r="D34" s="16"/>
      <c r="E34" s="16"/>
      <c r="F34" s="16"/>
      <c r="G34" s="16"/>
    </row>
    <row r="35" spans="1:7" ht="15.75" customHeight="1" x14ac:dyDescent="0.25">
      <c r="A35" s="6"/>
      <c r="B35" s="6"/>
      <c r="C35" s="6"/>
      <c r="D35" s="62"/>
      <c r="E35" s="419" t="s">
        <v>75</v>
      </c>
      <c r="F35" s="420"/>
      <c r="G35" s="421"/>
    </row>
    <row r="36" spans="1:7" ht="15" customHeight="1" x14ac:dyDescent="0.2">
      <c r="A36" s="83"/>
      <c r="B36" s="403" t="s">
        <v>236</v>
      </c>
      <c r="C36" s="403"/>
      <c r="D36" s="404"/>
      <c r="E36" s="180"/>
      <c r="F36" s="179">
        <f>SUM('PUBLIC-ONLY PROJECTS'!B64:B73)</f>
        <v>4</v>
      </c>
      <c r="G36" s="101"/>
    </row>
    <row r="37" spans="1:7" ht="15" customHeight="1" x14ac:dyDescent="0.2">
      <c r="A37" s="30"/>
      <c r="B37" s="21"/>
      <c r="C37" s="21"/>
      <c r="D37" s="32"/>
      <c r="E37" s="74"/>
      <c r="F37" s="75"/>
      <c r="G37" s="71"/>
    </row>
    <row r="38" spans="1:7" ht="15" customHeight="1" x14ac:dyDescent="0.2">
      <c r="A38" s="23"/>
      <c r="B38" s="15"/>
      <c r="C38" s="393" t="s">
        <v>237</v>
      </c>
      <c r="D38" s="394"/>
      <c r="E38" s="72"/>
      <c r="F38" s="40">
        <f>SUM('PUBLIC-ONLY PROJECTS'!C64:C73)</f>
        <v>650</v>
      </c>
      <c r="G38" s="28"/>
    </row>
    <row r="39" spans="1:7" ht="15" customHeight="1" x14ac:dyDescent="0.2">
      <c r="A39" s="30"/>
      <c r="B39" s="21"/>
      <c r="C39" s="395"/>
      <c r="D39" s="396"/>
      <c r="E39" s="74"/>
      <c r="F39" s="75"/>
      <c r="G39" s="71"/>
    </row>
    <row r="40" spans="1:7" ht="15" customHeight="1" x14ac:dyDescent="0.2">
      <c r="A40" s="23"/>
      <c r="B40" s="15"/>
      <c r="C40" s="16"/>
      <c r="D40" s="76"/>
      <c r="E40" s="72"/>
      <c r="F40" s="16"/>
      <c r="G40" s="28"/>
    </row>
    <row r="41" spans="1:7" ht="15" customHeight="1" x14ac:dyDescent="0.2">
      <c r="A41" s="30"/>
      <c r="B41" s="21"/>
      <c r="C41" s="21"/>
      <c r="D41" s="32"/>
      <c r="E41" s="74"/>
      <c r="F41" s="75"/>
      <c r="G41" s="71"/>
    </row>
    <row r="42" spans="1:7" ht="15" customHeight="1" x14ac:dyDescent="0.2">
      <c r="A42" s="23"/>
      <c r="B42" s="15"/>
      <c r="C42" s="393" t="s">
        <v>238</v>
      </c>
      <c r="D42" s="394"/>
      <c r="E42" s="72"/>
      <c r="F42" s="59">
        <f>SUM('PUBLIC-ONLY PROJECTS'!D64:D73)</f>
        <v>1371</v>
      </c>
      <c r="G42" s="28"/>
    </row>
    <row r="43" spans="1:7" ht="15" customHeight="1" x14ac:dyDescent="0.2">
      <c r="A43" s="30"/>
      <c r="B43" s="6"/>
      <c r="C43" s="395"/>
      <c r="D43" s="396"/>
      <c r="E43" s="74"/>
      <c r="F43" s="6"/>
      <c r="G43" s="71"/>
    </row>
    <row r="44" spans="1:7" ht="15" customHeight="1" x14ac:dyDescent="0.2">
      <c r="A44" s="23"/>
      <c r="B44" s="15"/>
      <c r="C44" s="15"/>
      <c r="D44" s="24"/>
      <c r="E44" s="72"/>
      <c r="F44" s="69"/>
      <c r="G44" s="28"/>
    </row>
    <row r="45" spans="1:7" ht="15" customHeight="1" x14ac:dyDescent="0.2">
      <c r="A45" s="30"/>
      <c r="B45" s="21"/>
      <c r="C45" s="21"/>
      <c r="D45" s="32"/>
      <c r="E45" s="74"/>
      <c r="F45" s="75"/>
      <c r="G45" s="71"/>
    </row>
    <row r="46" spans="1:7" ht="15" customHeight="1" x14ac:dyDescent="0.2">
      <c r="A46" s="23"/>
      <c r="B46" s="15"/>
      <c r="C46" s="393" t="s">
        <v>239</v>
      </c>
      <c r="D46" s="394"/>
      <c r="E46" s="72"/>
      <c r="F46" s="59">
        <f>SUM('PUBLIC-ONLY PROJECTS'!E64:E73)</f>
        <v>0</v>
      </c>
      <c r="G46" s="28"/>
    </row>
    <row r="47" spans="1:7" ht="14.25" customHeight="1" x14ac:dyDescent="0.2">
      <c r="A47" s="30"/>
      <c r="B47" s="6"/>
      <c r="C47" s="395"/>
      <c r="D47" s="396"/>
      <c r="E47" s="74"/>
      <c r="F47" s="6"/>
      <c r="G47" s="32"/>
    </row>
    <row r="48" spans="1:7" ht="15" customHeight="1" x14ac:dyDescent="0.2">
      <c r="A48" s="23"/>
      <c r="B48" s="15"/>
      <c r="C48" s="15"/>
      <c r="D48" s="24"/>
      <c r="E48" s="72"/>
      <c r="F48" s="69"/>
      <c r="G48" s="28"/>
    </row>
    <row r="49" spans="1:7" ht="15" customHeight="1" x14ac:dyDescent="0.2">
      <c r="A49" s="88"/>
      <c r="B49" s="21"/>
      <c r="C49" s="21"/>
      <c r="D49" s="32"/>
      <c r="E49" s="74"/>
      <c r="F49" s="75"/>
      <c r="G49" s="32"/>
    </row>
    <row r="50" spans="1:7" ht="15" customHeight="1" x14ac:dyDescent="0.2">
      <c r="A50" s="23"/>
      <c r="B50" s="15"/>
      <c r="C50" s="393" t="s">
        <v>240</v>
      </c>
      <c r="D50" s="394"/>
      <c r="E50" s="72"/>
      <c r="F50" s="59">
        <f>SUM('PUBLIC-ONLY PROJECTS'!F64:F73)</f>
        <v>0</v>
      </c>
      <c r="G50" s="28"/>
    </row>
    <row r="51" spans="1:7" ht="14.25" customHeight="1" x14ac:dyDescent="0.2">
      <c r="A51" s="88"/>
      <c r="B51" s="6"/>
      <c r="C51" s="395"/>
      <c r="D51" s="396"/>
      <c r="E51" s="74"/>
      <c r="F51" s="6"/>
      <c r="G51" s="32"/>
    </row>
    <row r="52" spans="1:7" ht="14.25" customHeight="1" x14ac:dyDescent="0.2">
      <c r="A52" s="23"/>
      <c r="B52" s="15"/>
      <c r="C52" s="15"/>
      <c r="D52" s="24"/>
      <c r="E52" s="26"/>
      <c r="F52" s="69"/>
      <c r="G52" s="28"/>
    </row>
    <row r="53" spans="1:7" ht="14.25" customHeight="1" x14ac:dyDescent="0.2">
      <c r="A53" s="30"/>
      <c r="B53" s="21"/>
      <c r="C53" s="21"/>
      <c r="D53" s="32"/>
      <c r="E53" s="30"/>
      <c r="F53" s="94"/>
      <c r="G53" s="32"/>
    </row>
    <row r="54" spans="1:7" ht="14.25" x14ac:dyDescent="0.2">
      <c r="A54" s="23"/>
      <c r="B54" s="15"/>
      <c r="C54" s="393" t="s">
        <v>255</v>
      </c>
      <c r="D54" s="394"/>
      <c r="E54" s="81"/>
      <c r="F54" s="59">
        <f>SUM('PUBLIC-ONLY PROJECTS'!G64:G73)</f>
        <v>0</v>
      </c>
      <c r="G54" s="28"/>
    </row>
    <row r="55" spans="1:7" ht="12.75" x14ac:dyDescent="0.2">
      <c r="A55" s="30"/>
      <c r="B55" s="6"/>
      <c r="C55" s="395"/>
      <c r="D55" s="396"/>
      <c r="E55" s="33"/>
      <c r="F55" s="6"/>
      <c r="G55" s="32"/>
    </row>
    <row r="56" spans="1:7" ht="12.75" customHeight="1" x14ac:dyDescent="0.2">
      <c r="A56" s="3"/>
      <c r="B56" s="175"/>
      <c r="C56" s="175"/>
      <c r="D56" s="175"/>
      <c r="E56" s="175"/>
      <c r="F56" s="175"/>
      <c r="G56" s="175"/>
    </row>
    <row r="57" spans="1:7" ht="12.75" customHeight="1" x14ac:dyDescent="0.2">
      <c r="A57" s="3"/>
      <c r="B57" s="397" t="s">
        <v>242</v>
      </c>
      <c r="C57" s="398"/>
      <c r="D57" s="398"/>
      <c r="E57" s="398"/>
      <c r="F57" s="398"/>
      <c r="G57" s="399"/>
    </row>
    <row r="58" spans="1:7" ht="12.75" customHeight="1" x14ac:dyDescent="0.2">
      <c r="A58" s="3"/>
      <c r="B58" s="400"/>
      <c r="C58" s="401"/>
      <c r="D58" s="401"/>
      <c r="E58" s="401"/>
      <c r="F58" s="401"/>
      <c r="G58" s="402"/>
    </row>
    <row r="59" spans="1:7" ht="12.75" customHeight="1" x14ac:dyDescent="0.2">
      <c r="A59" s="3"/>
      <c r="B59" s="3"/>
      <c r="C59" s="3"/>
      <c r="D59" s="17"/>
      <c r="E59" s="176"/>
      <c r="F59" s="154">
        <f>SUM(((((F38+F42)+F46)+F50)+F54))</f>
        <v>2021</v>
      </c>
      <c r="G59" s="101"/>
    </row>
    <row r="60" spans="1:7" ht="12.75" customHeight="1" x14ac:dyDescent="0.2">
      <c r="A60" s="3"/>
      <c r="B60" s="3"/>
      <c r="C60" s="3"/>
      <c r="D60" s="46"/>
      <c r="E60" s="30"/>
      <c r="F60" s="94"/>
      <c r="G60" s="32"/>
    </row>
    <row r="61" spans="1:7" ht="12.75" customHeight="1" x14ac:dyDescent="0.2">
      <c r="A61" s="3"/>
      <c r="B61" s="3"/>
      <c r="C61" s="3"/>
      <c r="D61" s="3"/>
      <c r="E61" s="16"/>
      <c r="F61" s="60"/>
      <c r="G61" s="16"/>
    </row>
    <row r="62" spans="1:7" ht="18" customHeight="1" x14ac:dyDescent="0.2">
      <c r="A62" s="3"/>
      <c r="B62" s="3"/>
      <c r="C62" s="3"/>
      <c r="D62" s="3"/>
      <c r="E62" s="391" t="s">
        <v>243</v>
      </c>
      <c r="F62" s="391"/>
      <c r="G62" s="391"/>
    </row>
    <row r="63" spans="1:7" ht="18" customHeight="1" x14ac:dyDescent="0.2">
      <c r="A63" s="3"/>
      <c r="B63" s="3"/>
      <c r="C63" s="3"/>
      <c r="D63" s="3"/>
      <c r="E63" s="391"/>
      <c r="F63" s="391"/>
      <c r="G63" s="391"/>
    </row>
    <row r="64" spans="1:7" ht="18" customHeight="1" x14ac:dyDescent="0.2">
      <c r="A64" s="3"/>
      <c r="B64" s="3"/>
      <c r="C64" s="3"/>
      <c r="D64" s="3"/>
      <c r="E64" s="392"/>
      <c r="F64" s="392"/>
      <c r="G64" s="392"/>
    </row>
    <row r="65" spans="1:7" ht="12.75" customHeight="1" x14ac:dyDescent="0.2">
      <c r="A65" s="3"/>
      <c r="B65" s="3"/>
      <c r="C65" s="3"/>
      <c r="D65" s="17"/>
      <c r="E65" s="26"/>
      <c r="F65" s="59">
        <f>SUM(((F26+F32)+F59))</f>
        <v>444426.51</v>
      </c>
      <c r="G65" s="28"/>
    </row>
    <row r="66" spans="1:7" ht="12.75" customHeight="1" x14ac:dyDescent="0.2">
      <c r="A66" s="3"/>
      <c r="B66" s="3"/>
      <c r="C66" s="3"/>
      <c r="D66" s="17"/>
      <c r="E66" s="65"/>
      <c r="F66" s="21"/>
      <c r="G66" s="32"/>
    </row>
    <row r="67" spans="1:7" ht="12.75" customHeight="1" x14ac:dyDescent="0.2">
      <c r="A67" s="3"/>
      <c r="B67" s="3"/>
      <c r="C67" s="3"/>
      <c r="D67" s="3"/>
      <c r="E67" s="16"/>
      <c r="F67" s="60"/>
      <c r="G67" s="16"/>
    </row>
    <row r="68" spans="1:7" ht="12.75" customHeight="1" x14ac:dyDescent="0.25">
      <c r="A68" s="2"/>
      <c r="B68" s="3"/>
      <c r="C68" s="3"/>
      <c r="D68" s="182"/>
      <c r="E68" s="181"/>
      <c r="F68" s="183" t="s">
        <v>244</v>
      </c>
      <c r="G68" s="181"/>
    </row>
    <row r="69" spans="1:7" ht="15.75" customHeight="1" x14ac:dyDescent="0.2">
      <c r="A69" s="3"/>
      <c r="B69" s="3"/>
      <c r="C69" s="3"/>
      <c r="D69" s="3"/>
      <c r="E69" s="125"/>
      <c r="F69" s="125"/>
      <c r="G69" s="125"/>
    </row>
    <row r="70" spans="1:7" ht="15.75" customHeight="1" x14ac:dyDescent="0.2">
      <c r="A70" s="3"/>
      <c r="B70" s="3"/>
      <c r="C70" s="3"/>
      <c r="D70" s="125"/>
      <c r="E70" s="437" t="s">
        <v>36</v>
      </c>
      <c r="F70" s="438"/>
      <c r="G70" s="439"/>
    </row>
    <row r="71" spans="1:7" ht="15.75" customHeight="1" x14ac:dyDescent="0.2">
      <c r="A71" s="3"/>
      <c r="B71" s="3"/>
      <c r="C71" s="3"/>
      <c r="D71" s="125"/>
      <c r="E71" s="211"/>
      <c r="F71" s="117"/>
      <c r="G71" s="117"/>
    </row>
    <row r="72" spans="1:7" ht="12.75" customHeight="1" x14ac:dyDescent="0.2">
      <c r="A72" s="3"/>
      <c r="B72" s="3"/>
      <c r="C72" s="3"/>
      <c r="D72" s="3"/>
      <c r="E72" s="125"/>
      <c r="F72" s="125"/>
      <c r="G72" s="125"/>
    </row>
    <row r="73" spans="1:7" ht="12.75" customHeight="1" x14ac:dyDescent="0.2">
      <c r="A73" s="422" t="s">
        <v>144</v>
      </c>
      <c r="B73" s="229"/>
      <c r="C73" s="229"/>
      <c r="D73" s="229"/>
      <c r="E73" s="229"/>
      <c r="F73" s="229"/>
      <c r="G73" s="229"/>
    </row>
    <row r="74" spans="1:7" ht="12.75" customHeight="1" x14ac:dyDescent="0.2">
      <c r="A74" s="3"/>
      <c r="B74" s="3"/>
      <c r="C74" s="3"/>
      <c r="D74" s="17"/>
      <c r="E74" s="26"/>
      <c r="F74" s="69">
        <f>'Other data collection'!H4</f>
        <v>3</v>
      </c>
      <c r="G74" s="28"/>
    </row>
    <row r="75" spans="1:7" ht="15" customHeight="1" x14ac:dyDescent="0.2">
      <c r="A75" s="3"/>
      <c r="B75" s="3"/>
      <c r="C75" s="3"/>
      <c r="D75" s="17"/>
      <c r="E75" s="30"/>
      <c r="F75" s="21"/>
      <c r="G75" s="32"/>
    </row>
    <row r="76" spans="1:7" ht="12.75" customHeight="1" x14ac:dyDescent="0.2">
      <c r="A76" s="3"/>
      <c r="B76" s="422" t="s">
        <v>146</v>
      </c>
      <c r="C76" s="229"/>
      <c r="D76" s="229"/>
      <c r="E76" s="229"/>
      <c r="F76" s="229"/>
      <c r="G76" s="229"/>
    </row>
    <row r="77" spans="1:7" ht="12.75" customHeight="1" x14ac:dyDescent="0.25">
      <c r="A77" s="3"/>
      <c r="B77" s="3"/>
      <c r="C77" s="3"/>
      <c r="D77" s="17"/>
      <c r="E77" s="98"/>
      <c r="F77" s="69">
        <f>'Other data collection'!H5</f>
        <v>3</v>
      </c>
      <c r="G77" s="28"/>
    </row>
    <row r="78" spans="1:7" ht="15" customHeight="1" x14ac:dyDescent="0.2">
      <c r="A78" s="3"/>
      <c r="B78" s="3"/>
      <c r="C78" s="3"/>
      <c r="D78" s="17"/>
      <c r="E78" s="30"/>
      <c r="F78" s="21"/>
      <c r="G78" s="32"/>
    </row>
    <row r="79" spans="1:7" ht="15.75" customHeight="1" x14ac:dyDescent="0.2">
      <c r="A79" s="3"/>
      <c r="B79" s="3"/>
      <c r="C79" s="422" t="s">
        <v>147</v>
      </c>
      <c r="D79" s="229"/>
      <c r="E79" s="229"/>
      <c r="F79" s="229"/>
      <c r="G79" s="229"/>
    </row>
    <row r="80" spans="1:7" ht="12.75" customHeight="1" x14ac:dyDescent="0.2">
      <c r="A80" s="3"/>
      <c r="B80" s="3"/>
      <c r="C80" s="3"/>
      <c r="D80" s="17"/>
      <c r="E80" s="26"/>
      <c r="F80" s="69">
        <f>'Other data collection'!H6</f>
        <v>2</v>
      </c>
      <c r="G80" s="28"/>
    </row>
    <row r="81" spans="1:7" ht="15" customHeight="1" x14ac:dyDescent="0.2">
      <c r="A81" s="3"/>
      <c r="B81" s="3"/>
      <c r="C81" s="3"/>
      <c r="D81" s="17"/>
      <c r="E81" s="30"/>
      <c r="F81" s="21"/>
      <c r="G81" s="32"/>
    </row>
    <row r="82" spans="1:7" ht="12.75" customHeight="1" x14ac:dyDescent="0.2">
      <c r="A82" s="3"/>
      <c r="B82" s="3"/>
      <c r="C82" s="3"/>
      <c r="D82" s="422" t="s">
        <v>148</v>
      </c>
      <c r="E82" s="229"/>
      <c r="F82" s="229"/>
      <c r="G82" s="229"/>
    </row>
    <row r="83" spans="1:7" ht="12.75" customHeight="1" x14ac:dyDescent="0.2">
      <c r="A83" s="3"/>
      <c r="B83" s="3"/>
      <c r="C83" s="3"/>
      <c r="D83" s="17"/>
      <c r="E83" s="26"/>
      <c r="F83" s="69">
        <f>'Other data collection'!H7</f>
        <v>530</v>
      </c>
      <c r="G83" s="28"/>
    </row>
    <row r="84" spans="1:7" ht="15" customHeight="1" x14ac:dyDescent="0.2">
      <c r="A84" s="3"/>
      <c r="B84" s="3"/>
      <c r="C84" s="3"/>
      <c r="D84" s="17"/>
      <c r="E84" s="30"/>
      <c r="F84" s="21"/>
      <c r="G84" s="32"/>
    </row>
    <row r="85" spans="1:7" ht="12.75" customHeight="1" x14ac:dyDescent="0.2">
      <c r="A85" s="3"/>
      <c r="B85" s="422" t="s">
        <v>150</v>
      </c>
      <c r="C85" s="229"/>
      <c r="D85" s="229"/>
      <c r="E85" s="229"/>
      <c r="F85" s="229"/>
      <c r="G85" s="229"/>
    </row>
    <row r="86" spans="1:7" ht="12.75" customHeight="1" x14ac:dyDescent="0.25">
      <c r="A86" s="3"/>
      <c r="B86" s="3"/>
      <c r="C86" s="3"/>
      <c r="D86" s="125"/>
      <c r="E86" s="148"/>
      <c r="F86" s="149">
        <f>'Other data collection'!H8</f>
        <v>0</v>
      </c>
      <c r="G86" s="150"/>
    </row>
    <row r="87" spans="1:7" ht="15" customHeight="1" x14ac:dyDescent="0.2">
      <c r="A87" s="3"/>
      <c r="B87" s="3"/>
      <c r="C87" s="3"/>
      <c r="D87" s="125"/>
      <c r="E87" s="151"/>
      <c r="F87" s="152"/>
      <c r="G87" s="153"/>
    </row>
    <row r="88" spans="1:7" ht="15" customHeight="1" x14ac:dyDescent="0.2">
      <c r="A88" s="3"/>
      <c r="B88" s="3"/>
      <c r="C88" s="422" t="s">
        <v>152</v>
      </c>
      <c r="D88" s="229"/>
      <c r="E88" s="229"/>
      <c r="F88" s="229"/>
      <c r="G88" s="229"/>
    </row>
    <row r="89" spans="1:7" ht="12.75" customHeight="1" x14ac:dyDescent="0.25">
      <c r="A89" s="3"/>
      <c r="B89" s="3"/>
      <c r="C89" s="3"/>
      <c r="D89" s="125"/>
      <c r="E89" s="148"/>
      <c r="F89" s="149">
        <f>'Other data collection'!H9</f>
        <v>0</v>
      </c>
      <c r="G89" s="150"/>
    </row>
    <row r="90" spans="1:7" ht="15" customHeight="1" x14ac:dyDescent="0.2">
      <c r="A90" s="3"/>
      <c r="B90" s="3"/>
      <c r="C90" s="3"/>
      <c r="D90" s="125"/>
      <c r="E90" s="151"/>
      <c r="F90" s="152"/>
      <c r="G90" s="153"/>
    </row>
    <row r="91" spans="1:7" ht="15" customHeight="1" x14ac:dyDescent="0.2">
      <c r="A91" s="11"/>
      <c r="B91" s="3"/>
      <c r="C91" s="3"/>
      <c r="D91" s="3"/>
    </row>
    <row r="92" spans="1:7" ht="12.75" customHeight="1" x14ac:dyDescent="0.2">
      <c r="A92" s="11"/>
      <c r="B92" s="3"/>
      <c r="C92" s="3"/>
      <c r="D92" s="3"/>
    </row>
  </sheetData>
  <sheetProtection algorithmName="SHA-512" hashValue="wRfCjMxrLeN6YZBUZ88yfhVDjQQ8U/kJLwZII+RiYqdlnYGwiLEeGMmowZtRYm8/7cJ0aRH+Ht+Om1E5GUoCgw==" saltValue="mjrXDkX+/TVn0OntuOmGQg=="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7:G58"/>
    <mergeCell ref="E62:G64"/>
    <mergeCell ref="E70:G70"/>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topLeftCell="A7" workbookViewId="0">
      <selection activeCell="F13" sqref="F13"/>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405" t="s">
        <v>14</v>
      </c>
      <c r="E2" s="440"/>
      <c r="F2" s="440"/>
      <c r="G2" s="3"/>
      <c r="H2" s="14" t="s">
        <v>16</v>
      </c>
      <c r="I2" s="15"/>
      <c r="J2" s="15"/>
      <c r="K2" s="3"/>
      <c r="L2" s="3"/>
      <c r="M2" s="3"/>
      <c r="N2" s="8" t="s">
        <v>28</v>
      </c>
    </row>
    <row r="3" spans="1:14" ht="14.25" customHeight="1" x14ac:dyDescent="0.25">
      <c r="A3" s="9" t="s">
        <v>249</v>
      </c>
      <c r="B3" s="3"/>
      <c r="C3" s="3"/>
      <c r="D3" s="16"/>
      <c r="E3" s="16"/>
      <c r="F3" s="16"/>
      <c r="G3" s="3"/>
      <c r="H3" s="3"/>
      <c r="I3" s="3"/>
      <c r="J3" s="3"/>
      <c r="K3" s="3"/>
      <c r="L3" s="3"/>
      <c r="M3" s="3"/>
      <c r="N3" s="167" t="s">
        <v>212</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7" t="s">
        <v>36</v>
      </c>
      <c r="F5" s="408"/>
      <c r="G5" s="409"/>
      <c r="K5" s="125"/>
      <c r="L5" s="3"/>
      <c r="M5" s="3"/>
      <c r="N5" s="3"/>
    </row>
    <row r="6" spans="1:14" ht="15" customHeight="1" x14ac:dyDescent="0.2">
      <c r="A6" s="6"/>
      <c r="B6" s="6"/>
      <c r="C6" s="6"/>
      <c r="D6" s="6"/>
      <c r="E6" s="423" t="s">
        <v>227</v>
      </c>
      <c r="F6" s="424"/>
      <c r="G6" s="425"/>
      <c r="K6" s="3"/>
      <c r="L6" s="3"/>
      <c r="M6" s="3"/>
      <c r="N6" s="3"/>
    </row>
    <row r="7" spans="1:14" ht="14.25" customHeight="1" x14ac:dyDescent="0.2">
      <c r="A7" s="23"/>
      <c r="B7" s="403" t="s">
        <v>225</v>
      </c>
      <c r="C7" s="403"/>
      <c r="D7" s="404"/>
      <c r="E7" s="176"/>
      <c r="F7" s="177">
        <f>SUM('PRIVATE SECTOR REINVESTMENT'!C78:C87)</f>
        <v>3</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403" t="s">
        <v>226</v>
      </c>
      <c r="C9" s="403"/>
      <c r="D9" s="404"/>
      <c r="E9" s="26"/>
      <c r="F9" s="40">
        <f>SUM('PRIVATE SECTOR REINVESTMENT'!D78:D87)</f>
        <v>34500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26" t="s">
        <v>230</v>
      </c>
      <c r="F12" s="427"/>
      <c r="G12" s="428"/>
      <c r="I12" s="117"/>
      <c r="J12" s="117"/>
      <c r="K12" s="3"/>
      <c r="L12" s="3"/>
      <c r="M12" s="3"/>
      <c r="N12" s="3"/>
    </row>
    <row r="13" spans="1:14" ht="14.25" customHeight="1" x14ac:dyDescent="0.2">
      <c r="A13" s="433" t="s">
        <v>228</v>
      </c>
      <c r="B13" s="434"/>
      <c r="C13" s="434"/>
      <c r="D13" s="435"/>
      <c r="E13" s="176"/>
      <c r="F13" s="177">
        <f>SUM('PRIVATE SECTOR REINVESTMENT'!E78:E87)</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36" t="s">
        <v>229</v>
      </c>
      <c r="B15" s="403"/>
      <c r="C15" s="403"/>
      <c r="D15" s="404"/>
      <c r="E15" s="26"/>
      <c r="F15" s="40">
        <f>SUM('PRIVATE SECTOR REINVESTMENT'!F78:F87)</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26" t="s">
        <v>232</v>
      </c>
      <c r="F18" s="427"/>
      <c r="G18" s="428"/>
      <c r="I18" s="117"/>
      <c r="J18" s="117"/>
      <c r="K18" s="3"/>
      <c r="L18" s="3"/>
      <c r="M18" s="3"/>
      <c r="N18" s="3"/>
    </row>
    <row r="19" spans="1:14" ht="14.25" customHeight="1" x14ac:dyDescent="0.2">
      <c r="A19" s="410" t="s">
        <v>252</v>
      </c>
      <c r="B19" s="411"/>
      <c r="C19" s="411"/>
      <c r="D19" s="412"/>
      <c r="E19" s="176"/>
      <c r="F19" s="177">
        <f>SUM('PRIVATE SECTOR REINVESTMENT'!G78:G87)</f>
        <v>0</v>
      </c>
      <c r="G19" s="101"/>
      <c r="I19" s="117"/>
      <c r="J19" s="117"/>
      <c r="K19" s="125"/>
      <c r="L19" s="3"/>
      <c r="M19" s="3"/>
      <c r="N19" s="3"/>
    </row>
    <row r="20" spans="1:14" ht="12.75" customHeight="1" x14ac:dyDescent="0.2">
      <c r="A20" s="413"/>
      <c r="B20" s="414"/>
      <c r="C20" s="414"/>
      <c r="D20" s="415"/>
      <c r="E20" s="33"/>
      <c r="F20" s="10"/>
      <c r="G20" s="32"/>
      <c r="I20" s="117"/>
      <c r="J20" s="117"/>
      <c r="K20" s="125"/>
      <c r="L20" s="3"/>
      <c r="M20" s="3"/>
      <c r="N20" s="3"/>
    </row>
    <row r="21" spans="1:14" ht="15" customHeight="1" x14ac:dyDescent="0.2">
      <c r="A21" s="35"/>
      <c r="B21" s="403" t="s">
        <v>231</v>
      </c>
      <c r="C21" s="403"/>
      <c r="D21" s="404"/>
      <c r="E21" s="26"/>
      <c r="F21" s="40">
        <f>SUM('PRIVATE SECTOR REINVESTMENT'!H78:H87)</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31" t="s">
        <v>245</v>
      </c>
      <c r="C24" s="432"/>
      <c r="D24" s="432"/>
      <c r="E24" s="432"/>
      <c r="F24" s="432"/>
      <c r="G24" s="432"/>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34500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8"/>
      <c r="E29" s="416" t="s">
        <v>233</v>
      </c>
      <c r="F29" s="417"/>
      <c r="G29" s="418"/>
      <c r="I29" s="117"/>
      <c r="J29" s="117"/>
      <c r="K29" s="3"/>
      <c r="L29" s="3"/>
      <c r="M29" s="3"/>
      <c r="N29" s="3"/>
    </row>
    <row r="30" spans="1:14" ht="15.75" customHeight="1" x14ac:dyDescent="0.2">
      <c r="A30" s="23"/>
      <c r="B30" s="403" t="s">
        <v>234</v>
      </c>
      <c r="C30" s="403"/>
      <c r="D30" s="404"/>
      <c r="E30" s="176"/>
      <c r="F30" s="179">
        <f>SUM('PUBLIC &amp; PRIVATE PARTNERSHIPS'!G32:G51)</f>
        <v>3</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403" t="s">
        <v>235</v>
      </c>
      <c r="C32" s="403"/>
      <c r="D32" s="404"/>
      <c r="E32" s="26"/>
      <c r="F32" s="59">
        <f>SUM('PUBLIC &amp; PRIVATE PARTNERSHIPS'!H32:H51)</f>
        <v>26697</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9" t="s">
        <v>75</v>
      </c>
      <c r="F35" s="420"/>
      <c r="G35" s="421"/>
      <c r="I35" s="117"/>
      <c r="J35" s="117"/>
      <c r="K35" s="3"/>
      <c r="L35" s="3"/>
      <c r="M35" s="3"/>
      <c r="N35" s="3"/>
    </row>
    <row r="36" spans="1:14" ht="15.75" customHeight="1" x14ac:dyDescent="0.2">
      <c r="A36" s="83"/>
      <c r="B36" s="403" t="s">
        <v>236</v>
      </c>
      <c r="C36" s="403"/>
      <c r="D36" s="404"/>
      <c r="E36" s="180"/>
      <c r="F36" s="179">
        <f>SUM('PUBLIC-ONLY PROJECTS'!B78:B87)</f>
        <v>2</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93" t="s">
        <v>237</v>
      </c>
      <c r="D38" s="394"/>
      <c r="E38" s="72"/>
      <c r="F38" s="40">
        <f>SUM('PUBLIC-ONLY PROJECTS'!C78:C87)</f>
        <v>2685</v>
      </c>
      <c r="G38" s="28"/>
      <c r="I38" s="117"/>
      <c r="J38" s="117"/>
      <c r="K38" s="125"/>
      <c r="L38" s="3"/>
      <c r="M38" s="3"/>
      <c r="N38" s="3"/>
    </row>
    <row r="39" spans="1:14" ht="15" customHeight="1" x14ac:dyDescent="0.2">
      <c r="A39" s="30"/>
      <c r="B39" s="21"/>
      <c r="C39" s="395"/>
      <c r="D39" s="396"/>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93" t="s">
        <v>238</v>
      </c>
      <c r="D42" s="394"/>
      <c r="E42" s="72"/>
      <c r="F42" s="59">
        <f>SUM('PUBLIC-ONLY PROJECTS'!D78:D87)</f>
        <v>0</v>
      </c>
      <c r="G42" s="28"/>
      <c r="I42" s="117"/>
      <c r="J42" s="117"/>
      <c r="K42" s="125"/>
      <c r="L42" s="3"/>
      <c r="M42" s="3"/>
      <c r="N42" s="3"/>
    </row>
    <row r="43" spans="1:14" ht="15" customHeight="1" x14ac:dyDescent="0.2">
      <c r="A43" s="30"/>
      <c r="B43" s="6"/>
      <c r="C43" s="395"/>
      <c r="D43" s="396"/>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93" t="s">
        <v>239</v>
      </c>
      <c r="D46" s="394"/>
      <c r="E46" s="72"/>
      <c r="F46" s="59">
        <f>SUM('PUBLIC-ONLY PROJECTS'!E78:E87)</f>
        <v>0</v>
      </c>
      <c r="G46" s="28"/>
      <c r="I46" s="117"/>
      <c r="J46" s="117"/>
      <c r="K46" s="125"/>
      <c r="L46" s="3"/>
      <c r="M46" s="3"/>
      <c r="N46" s="3"/>
    </row>
    <row r="47" spans="1:14" ht="15" customHeight="1" x14ac:dyDescent="0.2">
      <c r="A47" s="30"/>
      <c r="B47" s="6"/>
      <c r="C47" s="395"/>
      <c r="D47" s="396"/>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93" t="s">
        <v>240</v>
      </c>
      <c r="D50" s="394"/>
      <c r="E50" s="72"/>
      <c r="F50" s="59">
        <f>SUM('PUBLIC-ONLY PROJECTS'!F78:F87)</f>
        <v>0</v>
      </c>
      <c r="G50" s="28"/>
      <c r="I50" s="117"/>
      <c r="J50" s="117"/>
      <c r="K50" s="125"/>
      <c r="L50" s="3"/>
      <c r="M50" s="3"/>
      <c r="N50" s="3"/>
    </row>
    <row r="51" spans="1:14" ht="15" customHeight="1" x14ac:dyDescent="0.2">
      <c r="A51" s="88"/>
      <c r="B51" s="6"/>
      <c r="C51" s="395"/>
      <c r="D51" s="396"/>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93" t="s">
        <v>241</v>
      </c>
      <c r="D54" s="394"/>
      <c r="E54" s="81"/>
      <c r="F54" s="59">
        <f>SUM('PUBLIC-ONLY PROJECTS'!G78:G87)</f>
        <v>0</v>
      </c>
      <c r="G54" s="28"/>
      <c r="I54" s="117"/>
      <c r="J54" s="117"/>
      <c r="K54" s="125"/>
      <c r="L54" s="3"/>
      <c r="M54" s="3"/>
      <c r="N54" s="3"/>
    </row>
    <row r="55" spans="1:14" ht="14.25" customHeight="1" x14ac:dyDescent="0.2">
      <c r="A55" s="30"/>
      <c r="B55" s="6"/>
      <c r="C55" s="395"/>
      <c r="D55" s="396"/>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5"/>
      <c r="C57" s="175"/>
      <c r="D57" s="175"/>
      <c r="E57" s="175"/>
      <c r="F57" s="175"/>
      <c r="G57" s="175"/>
      <c r="I57" s="117"/>
      <c r="J57" s="117"/>
      <c r="K57" s="125"/>
      <c r="L57" s="3"/>
      <c r="M57" s="3"/>
      <c r="N57" s="3"/>
    </row>
    <row r="58" spans="1:14" ht="12.75" customHeight="1" x14ac:dyDescent="0.2">
      <c r="A58" s="3"/>
      <c r="B58" s="397" t="s">
        <v>242</v>
      </c>
      <c r="C58" s="398"/>
      <c r="D58" s="398"/>
      <c r="E58" s="398"/>
      <c r="F58" s="398"/>
      <c r="G58" s="399"/>
      <c r="I58" s="117"/>
      <c r="J58" s="117"/>
      <c r="K58" s="3"/>
      <c r="L58" s="3"/>
      <c r="M58" s="3"/>
      <c r="N58" s="3"/>
    </row>
    <row r="59" spans="1:14" ht="12.75" customHeight="1" x14ac:dyDescent="0.2">
      <c r="A59" s="3"/>
      <c r="B59" s="400"/>
      <c r="C59" s="401"/>
      <c r="D59" s="401"/>
      <c r="E59" s="401"/>
      <c r="F59" s="401"/>
      <c r="G59" s="402"/>
      <c r="I59" s="117"/>
      <c r="J59" s="117"/>
      <c r="K59" s="3"/>
      <c r="L59" s="3"/>
      <c r="M59" s="3"/>
      <c r="N59" s="3"/>
    </row>
    <row r="60" spans="1:14" ht="12.75" customHeight="1" x14ac:dyDescent="0.2">
      <c r="A60" s="3"/>
      <c r="B60" s="3"/>
      <c r="C60" s="3"/>
      <c r="D60" s="17"/>
      <c r="E60" s="176"/>
      <c r="F60" s="154">
        <f>SUM(((((F38+F42)+F46)+F50)+F54))</f>
        <v>2685</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91" t="s">
        <v>243</v>
      </c>
      <c r="F63" s="391"/>
      <c r="G63" s="391"/>
      <c r="I63" s="117"/>
      <c r="J63" s="117"/>
      <c r="K63" s="125"/>
      <c r="L63" s="3"/>
      <c r="M63" s="3"/>
      <c r="N63" s="3"/>
    </row>
    <row r="64" spans="1:14" ht="18" customHeight="1" x14ac:dyDescent="0.2">
      <c r="A64" s="3"/>
      <c r="B64" s="3"/>
      <c r="C64" s="3"/>
      <c r="D64" s="3"/>
      <c r="E64" s="391"/>
      <c r="F64" s="391"/>
      <c r="G64" s="391"/>
      <c r="I64" s="117"/>
      <c r="J64" s="117"/>
      <c r="K64" s="3"/>
      <c r="L64" s="3"/>
      <c r="M64" s="3"/>
      <c r="N64" s="3"/>
    </row>
    <row r="65" spans="1:14" ht="18" customHeight="1" x14ac:dyDescent="0.2">
      <c r="A65" s="3"/>
      <c r="B65" s="3"/>
      <c r="C65" s="3"/>
      <c r="D65" s="3"/>
      <c r="E65" s="392"/>
      <c r="F65" s="392"/>
      <c r="G65" s="392"/>
      <c r="I65" s="117"/>
      <c r="J65" s="117"/>
      <c r="K65" s="3"/>
      <c r="L65" s="3"/>
      <c r="M65" s="3"/>
      <c r="N65" s="3"/>
    </row>
    <row r="66" spans="1:14" ht="15.75" customHeight="1" x14ac:dyDescent="0.2">
      <c r="A66" s="3"/>
      <c r="B66" s="3"/>
      <c r="C66" s="3"/>
      <c r="D66" s="17"/>
      <c r="E66" s="26"/>
      <c r="F66" s="59">
        <f>SUM(((F26+F32)+F60))</f>
        <v>63882</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2"/>
      <c r="E69" s="181"/>
      <c r="F69" s="183" t="s">
        <v>244</v>
      </c>
      <c r="G69" s="181"/>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29" t="s">
        <v>36</v>
      </c>
      <c r="F71" s="430"/>
      <c r="G71" s="430"/>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22" t="s">
        <v>144</v>
      </c>
      <c r="B73" s="229"/>
      <c r="C73" s="229"/>
      <c r="D73" s="229"/>
      <c r="E73" s="229"/>
      <c r="F73" s="229"/>
      <c r="G73" s="229"/>
      <c r="I73" s="117"/>
      <c r="J73" s="117"/>
      <c r="K73" s="3"/>
      <c r="L73" s="3"/>
      <c r="M73" s="3"/>
      <c r="N73" s="3"/>
    </row>
    <row r="74" spans="1:14" ht="12.75" customHeight="1" x14ac:dyDescent="0.2">
      <c r="A74" s="3"/>
      <c r="B74" s="3"/>
      <c r="C74" s="3"/>
      <c r="D74" s="17"/>
      <c r="E74" s="26"/>
      <c r="F74" s="69">
        <f>'Other data collection'!I4</f>
        <v>1</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22" t="s">
        <v>146</v>
      </c>
      <c r="C76" s="229"/>
      <c r="D76" s="229"/>
      <c r="E76" s="229"/>
      <c r="F76" s="229"/>
      <c r="G76" s="229"/>
      <c r="I76" s="117"/>
      <c r="J76" s="117"/>
      <c r="K76" s="3"/>
      <c r="L76" s="3"/>
      <c r="M76" s="3"/>
      <c r="N76" s="3"/>
    </row>
    <row r="77" spans="1:14" ht="12.75" customHeight="1" x14ac:dyDescent="0.25">
      <c r="A77" s="3"/>
      <c r="B77" s="3"/>
      <c r="C77" s="3"/>
      <c r="D77" s="17"/>
      <c r="E77" s="98"/>
      <c r="F77" s="69">
        <f>'Other data collection'!I5</f>
        <v>1</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22" t="s">
        <v>147</v>
      </c>
      <c r="D79" s="229"/>
      <c r="E79" s="229"/>
      <c r="F79" s="229"/>
      <c r="G79" s="229"/>
      <c r="I79" s="117"/>
      <c r="J79" s="117"/>
      <c r="K79" s="3"/>
      <c r="L79" s="3"/>
      <c r="M79" s="3"/>
      <c r="N79" s="3"/>
    </row>
    <row r="80" spans="1:14" ht="15.75" customHeight="1" x14ac:dyDescent="0.2">
      <c r="A80" s="3"/>
      <c r="B80" s="3"/>
      <c r="C80" s="3"/>
      <c r="D80" s="17"/>
      <c r="E80" s="26"/>
      <c r="F80" s="69">
        <f>'Other data collection'!I6</f>
        <v>1</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22" t="s">
        <v>148</v>
      </c>
      <c r="E82" s="229"/>
      <c r="F82" s="229"/>
      <c r="G82" s="229"/>
      <c r="I82" s="117"/>
      <c r="J82" s="117"/>
      <c r="K82" s="3"/>
      <c r="L82" s="3"/>
      <c r="M82" s="3"/>
      <c r="N82" s="3"/>
    </row>
    <row r="83" spans="1:14" ht="12.75" customHeight="1" x14ac:dyDescent="0.2">
      <c r="A83" s="3"/>
      <c r="B83" s="3"/>
      <c r="C83" s="3"/>
      <c r="D83" s="17"/>
      <c r="E83" s="26"/>
      <c r="F83" s="69">
        <f>'Other data collection'!I7</f>
        <v>610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22" t="s">
        <v>150</v>
      </c>
      <c r="C85" s="229"/>
      <c r="D85" s="229"/>
      <c r="E85" s="229"/>
      <c r="F85" s="229"/>
      <c r="G85" s="229"/>
      <c r="I85" s="117"/>
      <c r="J85" s="117"/>
      <c r="K85" s="3"/>
      <c r="L85" s="3"/>
      <c r="M85" s="3"/>
      <c r="N85" s="3"/>
    </row>
    <row r="86" spans="1:14" ht="12.75" customHeight="1" x14ac:dyDescent="0.25">
      <c r="A86" s="3"/>
      <c r="B86" s="3"/>
      <c r="C86" s="3"/>
      <c r="D86" s="125"/>
      <c r="E86" s="148"/>
      <c r="F86" s="149">
        <f>'Other data collection'!I8</f>
        <v>1</v>
      </c>
      <c r="G86" s="150"/>
      <c r="I86" s="117"/>
      <c r="J86" s="117"/>
      <c r="K86" s="125"/>
      <c r="L86" s="3"/>
      <c r="M86" s="3"/>
      <c r="N86" s="3"/>
    </row>
    <row r="87" spans="1:14" ht="12.75" customHeight="1" x14ac:dyDescent="0.2">
      <c r="A87" s="3"/>
      <c r="B87" s="3"/>
      <c r="C87" s="3"/>
      <c r="D87" s="125"/>
      <c r="E87" s="151"/>
      <c r="F87" s="152"/>
      <c r="G87" s="153"/>
      <c r="I87" s="117"/>
      <c r="J87" s="117"/>
      <c r="K87" s="125"/>
      <c r="L87" s="3"/>
      <c r="M87" s="3"/>
      <c r="N87" s="3"/>
    </row>
    <row r="88" spans="1:14" ht="15" customHeight="1" x14ac:dyDescent="0.2">
      <c r="A88" s="3"/>
      <c r="B88" s="3"/>
      <c r="C88" s="422" t="s">
        <v>152</v>
      </c>
      <c r="D88" s="229"/>
      <c r="E88" s="229"/>
      <c r="F88" s="229"/>
      <c r="G88" s="229"/>
      <c r="I88" s="117"/>
      <c r="J88" s="117"/>
      <c r="K88" s="3"/>
      <c r="L88" s="3"/>
      <c r="M88" s="3"/>
      <c r="N88" s="3"/>
    </row>
    <row r="89" spans="1:14" ht="15" customHeight="1" x14ac:dyDescent="0.25">
      <c r="A89" s="3"/>
      <c r="B89" s="3"/>
      <c r="C89" s="3"/>
      <c r="D89" s="125"/>
      <c r="E89" s="148"/>
      <c r="F89" s="149">
        <f>'Other data collection'!I9</f>
        <v>1</v>
      </c>
      <c r="G89" s="150"/>
      <c r="I89" s="117"/>
      <c r="J89" s="117"/>
      <c r="K89" s="125"/>
      <c r="L89" s="3"/>
      <c r="M89" s="3"/>
      <c r="N89" s="3"/>
    </row>
    <row r="90" spans="1:14" ht="12.75" customHeight="1" x14ac:dyDescent="0.2">
      <c r="A90" s="3"/>
      <c r="B90" s="3"/>
      <c r="C90" s="3"/>
      <c r="D90" s="125"/>
      <c r="E90" s="151"/>
      <c r="F90" s="152"/>
      <c r="G90" s="153"/>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pbEstW8Zi+twOTd410wijg18uQkhvZXpW7+duSmgVemT+LBRdLKjfPuNtnBJMrtOiu1NQdt8XFI3d40QeGD3aA==" saltValue="mjn4IOcJWpKyf5qqnlPQnQ=="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cp:lastPrinted>2022-01-07T20:50:05Z</cp:lastPrinted>
  <dcterms:created xsi:type="dcterms:W3CDTF">2015-01-28T17:01:15Z</dcterms:created>
  <dcterms:modified xsi:type="dcterms:W3CDTF">2022-01-07T20:54:36Z</dcterms:modified>
</cp:coreProperties>
</file>